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50地域協力係\●群馬県の図書館\群馬県の図書館2024（山崎）\〇本紙\統計編\"/>
    </mc:Choice>
  </mc:AlternateContent>
  <xr:revisionPtr revIDLastSave="0" documentId="13_ncr:1_{B7D36CFA-185F-4828-82B2-61EBBBDA58A9}" xr6:coauthVersionLast="47" xr6:coauthVersionMax="47" xr10:uidLastSave="{00000000-0000-0000-0000-000000000000}"/>
  <bookViews>
    <workbookView xWindow="-110" yWindow="-110" windowWidth="19420" windowHeight="10420" tabRatio="766" activeTab="6" xr2:uid="{00000000-000D-0000-FFFF-FFFF00000000}"/>
  </bookViews>
  <sheets>
    <sheet name="貸出サービス概況" sheetId="18" r:id="rId1"/>
    <sheet name="蔵書Ⅰ" sheetId="19" r:id="rId2"/>
    <sheet name="蔵書Ⅱ" sheetId="20" r:id="rId3"/>
    <sheet name="受入図書冊数" sheetId="21" r:id="rId4"/>
    <sheet name="視聴覚資料" sheetId="22" r:id="rId5"/>
    <sheet name="個人登録・個人貸出Ⅰ" sheetId="23" r:id="rId6"/>
    <sheet name="個人貸出Ⅱ" sheetId="24" r:id="rId7"/>
    <sheet name="自動車図書館等" sheetId="26" r:id="rId8"/>
    <sheet name="レファレンス" sheetId="27" r:id="rId9"/>
    <sheet name="視聴覚利用" sheetId="28" r:id="rId10"/>
    <sheet name="コンピュータ" sheetId="29" r:id="rId11"/>
    <sheet name="R５年度決算" sheetId="30" r:id="rId12"/>
    <sheet name="R６年度予算" sheetId="31" r:id="rId13"/>
    <sheet name="相互貸借" sheetId="32" r:id="rId14"/>
  </sheets>
  <externalReferences>
    <externalReference r:id="rId15"/>
  </externalReferences>
  <definedNames>
    <definedName name="_xlnm.Print_Area" localSheetId="11">'R５年度決算'!$A$1:$P$53</definedName>
    <definedName name="_xlnm.Print_Area" localSheetId="12">'R６年度予算'!$A$1:$R$53</definedName>
    <definedName name="_xlnm.Print_Area" localSheetId="10">コンピュータ!$A$1:$T$52</definedName>
    <definedName name="_xlnm.Print_Area" localSheetId="8">レファレンス!$A$1:$Z$51</definedName>
    <definedName name="_xlnm.Print_Area" localSheetId="6">個人貸出Ⅱ!$A$1:$S$51</definedName>
    <definedName name="_xlnm.Print_Area" localSheetId="5">個人登録・個人貸出Ⅰ!$A$1:$O$50</definedName>
    <definedName name="_xlnm.Print_Area" localSheetId="4">視聴覚資料!$A$1:$V$51</definedName>
    <definedName name="_xlnm.Print_Area" localSheetId="9">視聴覚利用!$A$1:$N$51</definedName>
    <definedName name="_xlnm.Print_Area" localSheetId="7">自動車図書館等!$A$1:$N$51</definedName>
    <definedName name="_xlnm.Print_Area" localSheetId="3">受入図書冊数!$A$1:$X$59</definedName>
    <definedName name="_xlnm.Print_Area" localSheetId="13">相互貸借!$A$1:$BB$50</definedName>
    <definedName name="_xlnm.Print_Area" localSheetId="1">蔵書Ⅰ!$A$1:$S$59</definedName>
    <definedName name="_xlnm.Print_Area" localSheetId="2">蔵書Ⅱ!$A$1:$P$51</definedName>
    <definedName name="_xlnm.Print_Area" localSheetId="0">貸出サービス概況!$A$1:$AA$60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3" l="1"/>
  <c r="D45" i="23"/>
  <c r="C45" i="23"/>
  <c r="B45" i="23"/>
  <c r="U46" i="22"/>
  <c r="T46" i="22"/>
  <c r="S46" i="22"/>
  <c r="R46" i="22"/>
  <c r="Q46" i="22"/>
  <c r="I46" i="22"/>
  <c r="H46" i="22"/>
  <c r="G46" i="22"/>
  <c r="F46" i="22"/>
  <c r="E46" i="22"/>
  <c r="U9" i="22"/>
  <c r="T9" i="22"/>
  <c r="U8" i="22"/>
  <c r="T8" i="22"/>
  <c r="R8" i="22"/>
  <c r="P8" i="22"/>
  <c r="O8" i="22"/>
  <c r="N8" i="22"/>
  <c r="M8" i="22"/>
  <c r="U7" i="22"/>
  <c r="T7" i="22"/>
  <c r="S7" i="22"/>
  <c r="R7" i="22"/>
  <c r="Q7" i="22"/>
  <c r="P7" i="22"/>
  <c r="P46" i="22" s="1"/>
  <c r="O7" i="22"/>
  <c r="O46" i="22" s="1"/>
  <c r="N7" i="22"/>
  <c r="N46" i="22" s="1"/>
  <c r="M7" i="22"/>
  <c r="M46" i="22" s="1"/>
  <c r="L7" i="22"/>
  <c r="L46" i="22" s="1"/>
  <c r="K7" i="22"/>
  <c r="K46" i="22" s="1"/>
  <c r="J7" i="22"/>
  <c r="J46" i="22" s="1"/>
  <c r="I7" i="22"/>
  <c r="H7" i="22"/>
  <c r="G7" i="22"/>
  <c r="F7" i="22"/>
  <c r="E7" i="22"/>
  <c r="D7" i="22"/>
  <c r="D46" i="22" s="1"/>
  <c r="C7" i="22"/>
  <c r="C46" i="22" s="1"/>
  <c r="B7" i="22"/>
  <c r="B46" i="22" s="1"/>
  <c r="T2" i="22"/>
  <c r="I2" i="22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W32" i="21"/>
  <c r="V32" i="21"/>
  <c r="U32" i="21"/>
  <c r="T32" i="21"/>
  <c r="S32" i="21"/>
  <c r="R32" i="21"/>
  <c r="Q32" i="21"/>
  <c r="P32" i="21"/>
  <c r="O32" i="21"/>
  <c r="L32" i="21"/>
  <c r="K32" i="21"/>
  <c r="J32" i="21"/>
  <c r="I32" i="21"/>
  <c r="H32" i="21"/>
  <c r="G32" i="21"/>
  <c r="F32" i="21"/>
  <c r="E32" i="21"/>
  <c r="D32" i="21"/>
  <c r="C32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W5" i="21"/>
  <c r="W54" i="21" s="1"/>
  <c r="V5" i="21"/>
  <c r="V54" i="21" s="1"/>
  <c r="U5" i="21"/>
  <c r="U54" i="21" s="1"/>
  <c r="T5" i="21"/>
  <c r="T54" i="21" s="1"/>
  <c r="S5" i="21"/>
  <c r="S54" i="21" s="1"/>
  <c r="R5" i="21"/>
  <c r="R54" i="21" s="1"/>
  <c r="Q5" i="21"/>
  <c r="Q54" i="21" s="1"/>
  <c r="M5" i="21"/>
  <c r="M54" i="21" s="1"/>
  <c r="L5" i="21"/>
  <c r="L54" i="21" s="1"/>
  <c r="K5" i="21"/>
  <c r="K54" i="21" s="1"/>
  <c r="J5" i="21"/>
  <c r="J54" i="21" s="1"/>
  <c r="I5" i="21"/>
  <c r="I54" i="21" s="1"/>
  <c r="H5" i="21"/>
  <c r="H54" i="21" s="1"/>
  <c r="G5" i="21"/>
  <c r="G54" i="21" s="1"/>
  <c r="F5" i="21"/>
  <c r="F54" i="21" s="1"/>
  <c r="E5" i="21"/>
  <c r="E54" i="21" s="1"/>
  <c r="P5" i="21"/>
  <c r="P54" i="21" s="1"/>
  <c r="O5" i="21"/>
  <c r="O54" i="21" s="1"/>
  <c r="N5" i="21"/>
  <c r="N54" i="21" s="1"/>
  <c r="D5" i="21"/>
  <c r="D54" i="21" s="1"/>
  <c r="C5" i="21"/>
  <c r="C54" i="21" s="1"/>
  <c r="N46" i="20"/>
  <c r="M46" i="20"/>
  <c r="B46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6" i="20"/>
  <c r="O15" i="20"/>
  <c r="O14" i="20"/>
  <c r="O13" i="20"/>
  <c r="O12" i="20"/>
  <c r="O11" i="20"/>
  <c r="O10" i="20"/>
  <c r="O9" i="20"/>
  <c r="O8" i="20"/>
  <c r="O7" i="20"/>
  <c r="N7" i="20"/>
  <c r="M7" i="20"/>
  <c r="L7" i="20"/>
  <c r="L46" i="20" s="1"/>
  <c r="K7" i="20"/>
  <c r="K46" i="20" s="1"/>
  <c r="J7" i="20"/>
  <c r="J46" i="20" s="1"/>
  <c r="I7" i="20"/>
  <c r="I46" i="20" s="1"/>
  <c r="H7" i="20"/>
  <c r="H46" i="20" s="1"/>
  <c r="G7" i="20"/>
  <c r="G46" i="20" s="1"/>
  <c r="F7" i="20"/>
  <c r="F46" i="20" s="1"/>
  <c r="E7" i="20"/>
  <c r="E46" i="20" s="1"/>
  <c r="D7" i="20"/>
  <c r="D46" i="20" s="1"/>
  <c r="C7" i="20"/>
  <c r="C46" i="20" s="1"/>
  <c r="B7" i="20"/>
  <c r="O6" i="20"/>
  <c r="O5" i="20"/>
  <c r="Q53" i="19"/>
  <c r="Q52" i="19"/>
  <c r="Q51" i="19"/>
  <c r="Q50" i="19"/>
  <c r="Q49" i="19"/>
  <c r="Q48" i="19"/>
  <c r="Q47" i="19"/>
  <c r="Q46" i="19"/>
  <c r="Q45" i="19"/>
  <c r="Q44" i="19"/>
  <c r="Q43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Q40" i="19" s="1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Q37" i="19" s="1"/>
  <c r="Q36" i="19"/>
  <c r="Q35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Q24" i="19" s="1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Q16" i="19" s="1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O5" i="19"/>
  <c r="O54" i="19" s="1"/>
  <c r="N5" i="19"/>
  <c r="N54" i="19" s="1"/>
  <c r="M5" i="19"/>
  <c r="M54" i="19" s="1"/>
  <c r="H5" i="19"/>
  <c r="H54" i="19" s="1"/>
  <c r="G5" i="19"/>
  <c r="G54" i="19" s="1"/>
  <c r="C5" i="19"/>
  <c r="P5" i="19"/>
  <c r="P54" i="19" s="1"/>
  <c r="L5" i="19"/>
  <c r="L54" i="19" s="1"/>
  <c r="K5" i="19"/>
  <c r="K54" i="19" s="1"/>
  <c r="J5" i="19"/>
  <c r="J54" i="19" s="1"/>
  <c r="I5" i="19"/>
  <c r="I54" i="19" s="1"/>
  <c r="F5" i="19"/>
  <c r="F54" i="19" s="1"/>
  <c r="E5" i="19"/>
  <c r="E54" i="19" s="1"/>
  <c r="D5" i="19"/>
  <c r="D54" i="19" s="1"/>
  <c r="O46" i="20" l="1"/>
  <c r="C54" i="19"/>
  <c r="Q54" i="19" s="1"/>
  <c r="Q5" i="19"/>
  <c r="C58" i="18" l="1"/>
  <c r="O1" i="23"/>
  <c r="N49" i="23"/>
  <c r="N50" i="23" s="1"/>
  <c r="M49" i="23"/>
  <c r="M50" i="23" s="1"/>
  <c r="L49" i="23"/>
  <c r="K49" i="23"/>
  <c r="K50" i="23" l="1"/>
  <c r="L50" i="23"/>
  <c r="AZ50" i="32" l="1"/>
  <c r="AY50" i="32"/>
  <c r="AW50" i="32"/>
  <c r="AV50" i="32"/>
  <c r="AU50" i="32"/>
  <c r="AT50" i="32"/>
  <c r="AS50" i="32"/>
  <c r="AQ50" i="32"/>
  <c r="AP50" i="32"/>
  <c r="AO50" i="32"/>
  <c r="AN50" i="32"/>
  <c r="AM50" i="32"/>
  <c r="AL50" i="32"/>
  <c r="AK50" i="32"/>
  <c r="AJ50" i="32"/>
  <c r="AI50" i="32"/>
  <c r="AH50" i="32"/>
  <c r="AG50" i="32"/>
  <c r="AF50" i="32"/>
  <c r="AE50" i="32"/>
  <c r="AD50" i="32"/>
  <c r="AC50" i="32"/>
  <c r="AB50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B50" i="32"/>
  <c r="AR50" i="32"/>
  <c r="AX50" i="32" l="1"/>
  <c r="F58" i="19"/>
  <c r="R50" i="24"/>
  <c r="B58" i="30"/>
  <c r="S50" i="27"/>
  <c r="S51" i="27" s="1"/>
  <c r="D58" i="18"/>
  <c r="D59" i="18" s="1"/>
  <c r="T1" i="29"/>
  <c r="N1" i="28"/>
  <c r="Z1" i="27"/>
  <c r="N1" i="26"/>
  <c r="S1" i="24"/>
  <c r="H1" i="23"/>
  <c r="X1" i="21"/>
  <c r="P1" i="20"/>
  <c r="O52" i="31"/>
  <c r="N52" i="31"/>
  <c r="N53" i="31" s="1"/>
  <c r="M52" i="31"/>
  <c r="M53" i="31" s="1"/>
  <c r="L52" i="31"/>
  <c r="K52" i="31"/>
  <c r="J52" i="31"/>
  <c r="I52" i="31"/>
  <c r="I53" i="31" s="1"/>
  <c r="H52" i="31"/>
  <c r="G52" i="31"/>
  <c r="G53" i="31" s="1"/>
  <c r="F52" i="31"/>
  <c r="E52" i="31"/>
  <c r="E53" i="31" s="1"/>
  <c r="D52" i="31"/>
  <c r="C52" i="31"/>
  <c r="B52" i="31"/>
  <c r="B53" i="31" s="1"/>
  <c r="O3" i="31"/>
  <c r="O52" i="30"/>
  <c r="O53" i="30" s="1"/>
  <c r="N52" i="30"/>
  <c r="N53" i="30" s="1"/>
  <c r="M52" i="30"/>
  <c r="L52" i="30"/>
  <c r="L53" i="30" s="1"/>
  <c r="K52" i="30"/>
  <c r="K53" i="30" s="1"/>
  <c r="J52" i="30"/>
  <c r="I52" i="30"/>
  <c r="H52" i="30"/>
  <c r="H53" i="30" s="1"/>
  <c r="G52" i="30"/>
  <c r="G53" i="30" s="1"/>
  <c r="F52" i="30"/>
  <c r="E52" i="30"/>
  <c r="D52" i="30"/>
  <c r="D53" i="30" s="1"/>
  <c r="C52" i="30"/>
  <c r="C53" i="30" s="1"/>
  <c r="B52" i="30"/>
  <c r="S50" i="29"/>
  <c r="S51" i="29" s="1"/>
  <c r="R50" i="29"/>
  <c r="R51" i="29" s="1"/>
  <c r="Q50" i="29"/>
  <c r="Q51" i="29" s="1"/>
  <c r="P50" i="29"/>
  <c r="P51" i="29" s="1"/>
  <c r="O50" i="29"/>
  <c r="O51" i="29" s="1"/>
  <c r="M50" i="29"/>
  <c r="L50" i="29"/>
  <c r="K50" i="29"/>
  <c r="M50" i="28"/>
  <c r="M51" i="28" s="1"/>
  <c r="L50" i="28"/>
  <c r="L51" i="28" s="1"/>
  <c r="K50" i="28"/>
  <c r="J50" i="28"/>
  <c r="J51" i="28" s="1"/>
  <c r="I50" i="28"/>
  <c r="I51" i="28" s="1"/>
  <c r="H50" i="28"/>
  <c r="H51" i="28" s="1"/>
  <c r="G50" i="28"/>
  <c r="G51" i="28" s="1"/>
  <c r="F50" i="28"/>
  <c r="F51" i="28" s="1"/>
  <c r="E50" i="28"/>
  <c r="E51" i="28" s="1"/>
  <c r="D50" i="28"/>
  <c r="D51" i="28" s="1"/>
  <c r="C50" i="28"/>
  <c r="C51" i="28" s="1"/>
  <c r="B50" i="28"/>
  <c r="Y50" i="27"/>
  <c r="Y51" i="27" s="1"/>
  <c r="X50" i="27"/>
  <c r="W50" i="27"/>
  <c r="V50" i="27"/>
  <c r="U50" i="27"/>
  <c r="U51" i="27" s="1"/>
  <c r="Q50" i="27"/>
  <c r="O50" i="27"/>
  <c r="L50" i="27"/>
  <c r="L51" i="27" s="1"/>
  <c r="K50" i="27"/>
  <c r="K51" i="27" s="1"/>
  <c r="J50" i="27"/>
  <c r="I50" i="27"/>
  <c r="I51" i="27" s="1"/>
  <c r="H50" i="27"/>
  <c r="G50" i="27"/>
  <c r="G51" i="27" s="1"/>
  <c r="F50" i="27"/>
  <c r="E50" i="27"/>
  <c r="D50" i="27"/>
  <c r="C50" i="27"/>
  <c r="C51" i="27" s="1"/>
  <c r="B50" i="27"/>
  <c r="M50" i="26"/>
  <c r="M51" i="26" s="1"/>
  <c r="L50" i="26"/>
  <c r="L51" i="26" s="1"/>
  <c r="K50" i="26"/>
  <c r="K51" i="26" s="1"/>
  <c r="J50" i="26"/>
  <c r="I50" i="26"/>
  <c r="I51" i="26" s="1"/>
  <c r="G50" i="26"/>
  <c r="E50" i="26"/>
  <c r="D50" i="26"/>
  <c r="C50" i="26"/>
  <c r="Q50" i="24"/>
  <c r="Q51" i="24" s="1"/>
  <c r="P50" i="24"/>
  <c r="P51" i="24" s="1"/>
  <c r="O50" i="24"/>
  <c r="N50" i="24"/>
  <c r="N51" i="24" s="1"/>
  <c r="M50" i="24"/>
  <c r="M51" i="24" s="1"/>
  <c r="L50" i="24"/>
  <c r="L51" i="24" s="1"/>
  <c r="K50" i="24"/>
  <c r="K51" i="24" s="1"/>
  <c r="J50" i="24"/>
  <c r="I50" i="24"/>
  <c r="I51" i="24" s="1"/>
  <c r="H50" i="24"/>
  <c r="H51" i="24" s="1"/>
  <c r="G50" i="24"/>
  <c r="G51" i="24" s="1"/>
  <c r="F50" i="24"/>
  <c r="F51" i="24" s="1"/>
  <c r="E50" i="24"/>
  <c r="E51" i="24" s="1"/>
  <c r="D50" i="24"/>
  <c r="C50" i="24"/>
  <c r="C51" i="24" s="1"/>
  <c r="B50" i="24"/>
  <c r="B51" i="24" s="1"/>
  <c r="E49" i="23"/>
  <c r="E50" i="23" s="1"/>
  <c r="D49" i="23"/>
  <c r="C49" i="23"/>
  <c r="B49" i="23"/>
  <c r="U50" i="22"/>
  <c r="U51" i="22" s="1"/>
  <c r="T50" i="22"/>
  <c r="S50" i="22"/>
  <c r="S51" i="22" s="1"/>
  <c r="R50" i="22"/>
  <c r="R51" i="22" s="1"/>
  <c r="Q50" i="22"/>
  <c r="P50" i="22"/>
  <c r="P51" i="22" s="1"/>
  <c r="O50" i="22"/>
  <c r="O51" i="22" s="1"/>
  <c r="N50" i="22"/>
  <c r="N51" i="22" s="1"/>
  <c r="M50" i="22"/>
  <c r="M51" i="22" s="1"/>
  <c r="L50" i="22"/>
  <c r="K50" i="22"/>
  <c r="K51" i="22" s="1"/>
  <c r="J50" i="22"/>
  <c r="J51" i="22" s="1"/>
  <c r="I50" i="22"/>
  <c r="H50" i="22"/>
  <c r="H51" i="22" s="1"/>
  <c r="G50" i="22"/>
  <c r="G51" i="22" s="1"/>
  <c r="F50" i="22"/>
  <c r="F51" i="22" s="1"/>
  <c r="E50" i="22"/>
  <c r="E51" i="22" s="1"/>
  <c r="D50" i="22"/>
  <c r="C50" i="22"/>
  <c r="C51" i="22" s="1"/>
  <c r="B50" i="22"/>
  <c r="B51" i="22" s="1"/>
  <c r="W58" i="21"/>
  <c r="V58" i="21"/>
  <c r="V59" i="21" s="1"/>
  <c r="U58" i="21"/>
  <c r="T58" i="21"/>
  <c r="S58" i="21"/>
  <c r="S59" i="21" s="1"/>
  <c r="R58" i="21"/>
  <c r="Q58" i="21"/>
  <c r="P58" i="21"/>
  <c r="O58" i="21"/>
  <c r="N58" i="21"/>
  <c r="M58" i="21"/>
  <c r="L58" i="21"/>
  <c r="K58" i="21"/>
  <c r="K59" i="21" s="1"/>
  <c r="J58" i="21"/>
  <c r="I58" i="21"/>
  <c r="H58" i="21"/>
  <c r="G58" i="21"/>
  <c r="G59" i="21" s="1"/>
  <c r="F58" i="21"/>
  <c r="E58" i="21"/>
  <c r="D58" i="21"/>
  <c r="D59" i="21" s="1"/>
  <c r="C58" i="21"/>
  <c r="O50" i="20"/>
  <c r="O51" i="20" s="1"/>
  <c r="N50" i="20"/>
  <c r="M50" i="20"/>
  <c r="L50" i="20"/>
  <c r="K50" i="20"/>
  <c r="K51" i="20" s="1"/>
  <c r="J50" i="20"/>
  <c r="I50" i="20"/>
  <c r="H50" i="20"/>
  <c r="G50" i="20"/>
  <c r="F50" i="20"/>
  <c r="F51" i="20" s="1"/>
  <c r="E50" i="20"/>
  <c r="D50" i="20"/>
  <c r="D51" i="20" s="1"/>
  <c r="C50" i="20"/>
  <c r="C51" i="20" s="1"/>
  <c r="B50" i="20"/>
  <c r="P58" i="19"/>
  <c r="O58" i="19"/>
  <c r="O59" i="19" s="1"/>
  <c r="N58" i="19"/>
  <c r="M58" i="19"/>
  <c r="L58" i="19"/>
  <c r="K58" i="19"/>
  <c r="J58" i="19"/>
  <c r="I58" i="19"/>
  <c r="H58" i="19"/>
  <c r="H59" i="19" s="1"/>
  <c r="G58" i="19"/>
  <c r="E58" i="19"/>
  <c r="D58" i="19"/>
  <c r="D59" i="19" s="1"/>
  <c r="C58" i="19"/>
  <c r="Y58" i="18"/>
  <c r="Y59" i="18" s="1"/>
  <c r="X58" i="18"/>
  <c r="W58" i="18"/>
  <c r="V58" i="18"/>
  <c r="U58" i="18"/>
  <c r="U59" i="18" s="1"/>
  <c r="T58" i="18"/>
  <c r="T59" i="18" s="1"/>
  <c r="S58" i="18"/>
  <c r="R58" i="18"/>
  <c r="Q58" i="18"/>
  <c r="Q59" i="18" s="1"/>
  <c r="P58" i="18"/>
  <c r="O58" i="18"/>
  <c r="O59" i="18" s="1"/>
  <c r="N58" i="18"/>
  <c r="M58" i="18"/>
  <c r="M59" i="18" s="1"/>
  <c r="L58" i="18"/>
  <c r="K58" i="18"/>
  <c r="J58" i="18"/>
  <c r="I58" i="18"/>
  <c r="I59" i="18" s="1"/>
  <c r="H58" i="18"/>
  <c r="G58" i="18"/>
  <c r="G59" i="18" s="1"/>
  <c r="F58" i="18"/>
  <c r="E58" i="18"/>
  <c r="E59" i="18" s="1"/>
  <c r="BA50" i="32" l="1"/>
  <c r="C50" i="23"/>
  <c r="D50" i="23"/>
  <c r="H53" i="31"/>
  <c r="L53" i="31"/>
  <c r="B51" i="28"/>
  <c r="K51" i="28"/>
  <c r="H51" i="27"/>
  <c r="V51" i="27"/>
  <c r="X51" i="27"/>
  <c r="J51" i="26"/>
  <c r="D51" i="26"/>
  <c r="E51" i="26"/>
  <c r="G51" i="26"/>
  <c r="O51" i="24"/>
  <c r="J51" i="24"/>
  <c r="I51" i="22"/>
  <c r="Q51" i="22"/>
  <c r="D51" i="22"/>
  <c r="L51" i="22"/>
  <c r="T51" i="22"/>
  <c r="H59" i="21"/>
  <c r="P59" i="21"/>
  <c r="O59" i="21"/>
  <c r="I59" i="21"/>
  <c r="Q59" i="21"/>
  <c r="J59" i="21"/>
  <c r="R59" i="21"/>
  <c r="C59" i="21"/>
  <c r="E51" i="20"/>
  <c r="L51" i="20"/>
  <c r="M51" i="20"/>
  <c r="N51" i="20"/>
  <c r="B51" i="20"/>
  <c r="I51" i="20"/>
  <c r="J51" i="20"/>
  <c r="J59" i="19"/>
  <c r="K59" i="19"/>
  <c r="C59" i="19"/>
  <c r="L59" i="19"/>
  <c r="H59" i="18"/>
  <c r="P59" i="18"/>
  <c r="J59" i="18"/>
  <c r="R59" i="18"/>
  <c r="K59" i="18"/>
  <c r="B53" i="30"/>
  <c r="J53" i="30"/>
  <c r="C53" i="31"/>
  <c r="J53" i="31"/>
  <c r="D53" i="31"/>
  <c r="K53" i="31"/>
  <c r="F59" i="19"/>
  <c r="K51" i="29"/>
  <c r="E53" i="30"/>
  <c r="M53" i="30"/>
  <c r="L51" i="29"/>
  <c r="F53" i="30"/>
  <c r="F53" i="31"/>
  <c r="M51" i="29"/>
  <c r="O53" i="31"/>
  <c r="R51" i="24"/>
  <c r="X59" i="18"/>
  <c r="W59" i="21"/>
  <c r="W51" i="27"/>
  <c r="B51" i="27"/>
  <c r="M59" i="19"/>
  <c r="N59" i="19"/>
  <c r="D51" i="24"/>
  <c r="D51" i="27"/>
  <c r="G59" i="19"/>
  <c r="L59" i="21"/>
  <c r="T59" i="21"/>
  <c r="E51" i="27"/>
  <c r="O51" i="27"/>
  <c r="F59" i="18"/>
  <c r="N59" i="18"/>
  <c r="V59" i="18"/>
  <c r="P59" i="19"/>
  <c r="G51" i="20"/>
  <c r="E59" i="21"/>
  <c r="M59" i="21"/>
  <c r="U59" i="21"/>
  <c r="B50" i="23"/>
  <c r="F51" i="27"/>
  <c r="Q51" i="27"/>
  <c r="J51" i="27"/>
  <c r="S59" i="18"/>
  <c r="L59" i="18"/>
  <c r="E59" i="19"/>
  <c r="W59" i="18"/>
  <c r="I59" i="19"/>
  <c r="H51" i="20"/>
  <c r="F59" i="21"/>
  <c r="N59" i="21"/>
  <c r="C51" i="26"/>
  <c r="I5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h21inf119</author>
  </authors>
  <commentList>
    <comment ref="O39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不明＋総計＝35085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赤石 信行１３</author>
  </authors>
  <commentList>
    <comment ref="P51" authorId="0" shapeId="0" xr:uid="{00000000-0006-0000-0C00-000001000000}">
      <text>
        <r>
          <rPr>
            <sz val="9"/>
            <color indexed="81"/>
            <rFont val="ＭＳ Ｐゴシック"/>
            <family val="3"/>
            <charset val="128"/>
          </rPr>
          <t>144913／819700000
　歳入歳出予算の総額</t>
        </r>
      </text>
    </comment>
    <comment ref="Q51" authorId="0" shapeId="0" xr:uid="{00000000-0006-0000-0C00-000002000000}">
      <text>
        <r>
          <rPr>
            <sz val="9"/>
            <color indexed="81"/>
            <rFont val="ＭＳ Ｐゴシック"/>
            <family val="3"/>
            <charset val="128"/>
          </rPr>
          <t>144913／156369309　予算書の教育費の総額</t>
        </r>
      </text>
    </comment>
  </commentList>
</comments>
</file>

<file path=xl/sharedStrings.xml><?xml version="1.0" encoding="utf-8"?>
<sst xmlns="http://schemas.openxmlformats.org/spreadsheetml/2006/main" count="1957" uniqueCount="583">
  <si>
    <t>館 名</t>
    <rPh sb="0" eb="1">
      <t>カン</t>
    </rPh>
    <rPh sb="2" eb="3">
      <t>ナ</t>
    </rPh>
    <phoneticPr fontId="2"/>
  </si>
  <si>
    <t>　全　蔵　書　冊　数         (冊)</t>
    <rPh sb="1" eb="2">
      <t>ゼン</t>
    </rPh>
    <rPh sb="3" eb="4">
      <t>ゾウショ</t>
    </rPh>
    <rPh sb="5" eb="6">
      <t>ゾウショ</t>
    </rPh>
    <rPh sb="7" eb="8">
      <t>サツ</t>
    </rPh>
    <rPh sb="9" eb="10">
      <t>スウ</t>
    </rPh>
    <rPh sb="20" eb="21">
      <t>サツ</t>
    </rPh>
    <phoneticPr fontId="2"/>
  </si>
  <si>
    <t>（冊）</t>
    <rPh sb="1" eb="2">
      <t>サツ</t>
    </rPh>
    <phoneticPr fontId="2"/>
  </si>
  <si>
    <t>備　考</t>
  </si>
  <si>
    <t>自動車図書館</t>
    <rPh sb="0" eb="3">
      <t>ジドウシャ</t>
    </rPh>
    <rPh sb="3" eb="6">
      <t>トショカン</t>
    </rPh>
    <phoneticPr fontId="2"/>
  </si>
  <si>
    <t>分室・サービスポイント</t>
    <rPh sb="0" eb="2">
      <t>ブンシツ</t>
    </rPh>
    <phoneticPr fontId="2"/>
  </si>
  <si>
    <t>その他</t>
    <rPh sb="2" eb="3">
      <t>タ</t>
    </rPh>
    <phoneticPr fontId="2"/>
  </si>
  <si>
    <t>　うち開架冊数</t>
    <rPh sb="3" eb="5">
      <t>カイカ</t>
    </rPh>
    <rPh sb="5" eb="6">
      <t>サツ</t>
    </rPh>
    <rPh sb="6" eb="7">
      <t>スウ</t>
    </rPh>
    <phoneticPr fontId="2"/>
  </si>
  <si>
    <t>うち紙芝居</t>
    <rPh sb="2" eb="5">
      <t>カミシバイ</t>
    </rPh>
    <phoneticPr fontId="2"/>
  </si>
  <si>
    <t>一般</t>
    <rPh sb="0" eb="2">
      <t>イッパン</t>
    </rPh>
    <phoneticPr fontId="2"/>
  </si>
  <si>
    <t>児童</t>
    <rPh sb="0" eb="2">
      <t>ジドウ</t>
    </rPh>
    <phoneticPr fontId="2"/>
  </si>
  <si>
    <t>合計</t>
    <rPh sb="0" eb="2">
      <t>ゴウケイ</t>
    </rPh>
    <phoneticPr fontId="2"/>
  </si>
  <si>
    <t>奉仕人口</t>
    <rPh sb="0" eb="2">
      <t>ホウシ</t>
    </rPh>
    <rPh sb="2" eb="4">
      <t>ジンコウ</t>
    </rPh>
    <phoneticPr fontId="2"/>
  </si>
  <si>
    <t xml:space="preserve">  本　館　用　一　般　図　書　　</t>
    <rPh sb="6" eb="7">
      <t>ヨウ</t>
    </rPh>
    <rPh sb="8" eb="9">
      <t>イチ</t>
    </rPh>
    <rPh sb="10" eb="11">
      <t>パン</t>
    </rPh>
    <rPh sb="12" eb="13">
      <t>ズ</t>
    </rPh>
    <rPh sb="14" eb="15">
      <t>ショ</t>
    </rPh>
    <phoneticPr fontId="2"/>
  </si>
  <si>
    <t xml:space="preserve"> 総       記</t>
    <rPh sb="1" eb="10">
      <t>ソウキ</t>
    </rPh>
    <phoneticPr fontId="2"/>
  </si>
  <si>
    <t>年間受入冊数</t>
    <rPh sb="0" eb="2">
      <t>ネンカン</t>
    </rPh>
    <rPh sb="2" eb="4">
      <t>ウケイレ</t>
    </rPh>
    <rPh sb="4" eb="5">
      <t>サツ</t>
    </rPh>
    <rPh sb="5" eb="6">
      <t>スウ</t>
    </rPh>
    <phoneticPr fontId="2"/>
  </si>
  <si>
    <t>(冊)</t>
    <rPh sb="1" eb="2">
      <t>サツ</t>
    </rPh>
    <phoneticPr fontId="2"/>
  </si>
  <si>
    <t>年間除籍冊数（含移管）</t>
    <rPh sb="0" eb="2">
      <t>ネンカン</t>
    </rPh>
    <rPh sb="2" eb="4">
      <t>ジョセキ</t>
    </rPh>
    <rPh sb="4" eb="5">
      <t>サツ</t>
    </rPh>
    <rPh sb="5" eb="6">
      <t>スウ</t>
    </rPh>
    <rPh sb="7" eb="8">
      <t>フク</t>
    </rPh>
    <rPh sb="8" eb="10">
      <t>イカン</t>
    </rPh>
    <phoneticPr fontId="2"/>
  </si>
  <si>
    <t>年間受入雑誌種数</t>
  </si>
  <si>
    <t>年間受入新聞種数</t>
  </si>
  <si>
    <t>備  考</t>
    <rPh sb="0" eb="4">
      <t>ビコウ</t>
    </rPh>
    <phoneticPr fontId="2"/>
  </si>
  <si>
    <t>　本館奉仕用</t>
    <rPh sb="1" eb="3">
      <t>ホンカン</t>
    </rPh>
    <rPh sb="3" eb="5">
      <t>ホウシ</t>
    </rPh>
    <rPh sb="5" eb="6">
      <t>ヨウ</t>
    </rPh>
    <phoneticPr fontId="2"/>
  </si>
  <si>
    <t>その他２</t>
    <rPh sb="0" eb="3">
      <t>ソノタ</t>
    </rPh>
    <phoneticPr fontId="2"/>
  </si>
  <si>
    <t>　合計</t>
    <rPh sb="1" eb="3">
      <t>ゴウケイ</t>
    </rPh>
    <phoneticPr fontId="2"/>
  </si>
  <si>
    <t>(点)</t>
    <rPh sb="1" eb="2">
      <t>テン</t>
    </rPh>
    <phoneticPr fontId="2"/>
  </si>
  <si>
    <t xml:space="preserve">  年　間　受  入　点　数</t>
    <rPh sb="2" eb="5">
      <t>ネンカン</t>
    </rPh>
    <rPh sb="6" eb="10">
      <t>ウケイ</t>
    </rPh>
    <rPh sb="11" eb="14">
      <t>テンスウ</t>
    </rPh>
    <phoneticPr fontId="2"/>
  </si>
  <si>
    <t>備 考</t>
    <rPh sb="0" eb="3">
      <t>ビコウ</t>
    </rPh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</si>
  <si>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</si>
  <si>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</si>
  <si>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</si>
  <si>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</si>
  <si>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  Ｄ</t>
    <phoneticPr fontId="2"/>
  </si>
  <si>
    <t>DVD</t>
    <phoneticPr fontId="2"/>
  </si>
  <si>
    <t>合  計</t>
    <rPh sb="0" eb="4">
      <t>ゴウケイ</t>
    </rPh>
    <phoneticPr fontId="2"/>
  </si>
  <si>
    <t>(人)</t>
    <rPh sb="1" eb="2">
      <t>ニン</t>
    </rPh>
    <phoneticPr fontId="2"/>
  </si>
  <si>
    <t>開館日数</t>
    <rPh sb="0" eb="2">
      <t>カイカン</t>
    </rPh>
    <rPh sb="2" eb="4">
      <t>ニッスウ</t>
    </rPh>
    <phoneticPr fontId="2"/>
  </si>
  <si>
    <t>（点）</t>
    <rPh sb="1" eb="2">
      <t>テン</t>
    </rPh>
    <phoneticPr fontId="2"/>
  </si>
  <si>
    <t>個人貸出</t>
    <rPh sb="0" eb="2">
      <t>コジン</t>
    </rPh>
    <rPh sb="2" eb="4">
      <t>カシダシ</t>
    </rPh>
    <phoneticPr fontId="2"/>
  </si>
  <si>
    <t>本　館</t>
    <rPh sb="0" eb="3">
      <t>ホンカン</t>
    </rPh>
    <phoneticPr fontId="2"/>
  </si>
  <si>
    <t>分室 ・サービスポイント</t>
    <rPh sb="0" eb="2">
      <t>ブンシツ</t>
    </rPh>
    <phoneticPr fontId="2"/>
  </si>
  <si>
    <t>合　計</t>
    <rPh sb="0" eb="3">
      <t>ゴウケイ</t>
    </rPh>
    <phoneticPr fontId="2"/>
  </si>
  <si>
    <t>うち自治体内登録者</t>
    <rPh sb="2" eb="5">
      <t>ジチタイ</t>
    </rPh>
    <rPh sb="5" eb="6">
      <t>ナイ</t>
    </rPh>
    <rPh sb="6" eb="9">
      <t>トウロクシャ</t>
    </rPh>
    <phoneticPr fontId="2"/>
  </si>
  <si>
    <t>相互貸借</t>
    <rPh sb="0" eb="2">
      <t>ソウゴ</t>
    </rPh>
    <rPh sb="2" eb="4">
      <t>タイシャク</t>
    </rPh>
    <phoneticPr fontId="2"/>
  </si>
  <si>
    <t>点数 ／</t>
    <rPh sb="0" eb="1">
      <t>テン</t>
    </rPh>
    <rPh sb="1" eb="2">
      <t>スウ</t>
    </rPh>
    <phoneticPr fontId="2"/>
  </si>
  <si>
    <t>(日)</t>
    <rPh sb="1" eb="2">
      <t>ニチ</t>
    </rPh>
    <phoneticPr fontId="2"/>
  </si>
  <si>
    <t>本  館</t>
    <rPh sb="0" eb="4">
      <t>ホンカン</t>
    </rPh>
    <phoneticPr fontId="2"/>
  </si>
  <si>
    <t>自動車</t>
    <rPh sb="0" eb="3">
      <t>ジドウシャ</t>
    </rPh>
    <phoneticPr fontId="2"/>
  </si>
  <si>
    <t>貸出数</t>
    <rPh sb="0" eb="2">
      <t>カシダシ</t>
    </rPh>
    <rPh sb="2" eb="3">
      <t>スウ</t>
    </rPh>
    <phoneticPr fontId="2"/>
  </si>
  <si>
    <t>計</t>
    <rPh sb="0" eb="1">
      <t>ケイ</t>
    </rPh>
    <phoneticPr fontId="2"/>
  </si>
  <si>
    <t>宗教哲学</t>
    <rPh sb="0" eb="2">
      <t>シュウキョウ</t>
    </rPh>
    <rPh sb="2" eb="4">
      <t>テツガク</t>
    </rPh>
    <phoneticPr fontId="2"/>
  </si>
  <si>
    <t>歴史地理</t>
    <rPh sb="0" eb="2">
      <t>レキシ</t>
    </rPh>
    <rPh sb="2" eb="4">
      <t>チリ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</si>
  <si>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</si>
  <si>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</si>
  <si>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技術工学</t>
    <rPh sb="0" eb="2">
      <t>ギジュツ</t>
    </rPh>
    <rPh sb="2" eb="4">
      <t>コウガク</t>
    </rPh>
    <phoneticPr fontId="2"/>
  </si>
  <si>
    <t>産　業</t>
    <rPh sb="0" eb="3">
      <t>サンギョウ</t>
    </rPh>
    <phoneticPr fontId="2"/>
  </si>
  <si>
    <t>郷土資料</t>
    <rPh sb="0" eb="2">
      <t>キョウド</t>
    </rPh>
    <rPh sb="2" eb="4">
      <t>シリョウ</t>
    </rPh>
    <phoneticPr fontId="2"/>
  </si>
  <si>
    <t>児   童</t>
    <rPh sb="0" eb="5">
      <t>ジドウ</t>
    </rPh>
    <phoneticPr fontId="2"/>
  </si>
  <si>
    <t>紙芝居</t>
    <rPh sb="0" eb="3">
      <t>カミシバイ</t>
    </rPh>
    <phoneticPr fontId="2"/>
  </si>
  <si>
    <t>雑誌等</t>
    <rPh sb="0" eb="2">
      <t>ザッシ</t>
    </rPh>
    <rPh sb="2" eb="3">
      <t>トウ</t>
    </rPh>
    <phoneticPr fontId="2"/>
  </si>
  <si>
    <t xml:space="preserve">    自　動　車  図  書  館</t>
    <rPh sb="4" eb="9">
      <t>ジドウシャ</t>
    </rPh>
    <rPh sb="11" eb="18">
      <t>トショカン</t>
    </rPh>
    <phoneticPr fontId="2"/>
  </si>
  <si>
    <t>分室、ＳＰ</t>
    <rPh sb="0" eb="2">
      <t>ブンシツ</t>
    </rPh>
    <phoneticPr fontId="2"/>
  </si>
  <si>
    <t xml:space="preserve"> 団体貸出</t>
    <rPh sb="1" eb="3">
      <t>ダンタイ</t>
    </rPh>
    <rPh sb="3" eb="5">
      <t>カシダシ</t>
    </rPh>
    <phoneticPr fontId="2"/>
  </si>
  <si>
    <t>自動車図書館車名</t>
    <rPh sb="0" eb="3">
      <t>ジドウシャ</t>
    </rPh>
    <rPh sb="3" eb="6">
      <t>トショカン</t>
    </rPh>
    <rPh sb="6" eb="7">
      <t>シャ</t>
    </rPh>
    <rPh sb="7" eb="8">
      <t>ナ</t>
    </rPh>
    <phoneticPr fontId="2"/>
  </si>
  <si>
    <t>台数</t>
    <rPh sb="0" eb="2">
      <t>ダイスウ</t>
    </rPh>
    <phoneticPr fontId="2"/>
  </si>
  <si>
    <t>乗務員</t>
    <rPh sb="0" eb="3">
      <t>ジョウムイン</t>
    </rPh>
    <phoneticPr fontId="2"/>
  </si>
  <si>
    <t>積載図書冊数</t>
    <rPh sb="0" eb="2">
      <t>セキサイ</t>
    </rPh>
    <rPh sb="2" eb="4">
      <t>トショ</t>
    </rPh>
    <rPh sb="4" eb="5">
      <t>サツ</t>
    </rPh>
    <rPh sb="5" eb="6">
      <t>スウ</t>
    </rPh>
    <phoneticPr fontId="2"/>
  </si>
  <si>
    <t>巡回間隔</t>
    <rPh sb="0" eb="2">
      <t>ジュンカイ</t>
    </rPh>
    <rPh sb="2" eb="4">
      <t>カンカク</t>
    </rPh>
    <phoneticPr fontId="2"/>
  </si>
  <si>
    <t xml:space="preserve"> 巡回対象地域</t>
    <rPh sb="1" eb="3">
      <t>ジュンカイ</t>
    </rPh>
    <rPh sb="3" eb="5">
      <t>タイショウ</t>
    </rPh>
    <rPh sb="5" eb="7">
      <t>チイキ</t>
    </rPh>
    <phoneticPr fontId="2"/>
  </si>
  <si>
    <t>貸出冊数</t>
    <rPh sb="0" eb="2">
      <t>カシダシ</t>
    </rPh>
    <rPh sb="2" eb="3">
      <t>サツ</t>
    </rPh>
    <rPh sb="3" eb="4">
      <t>スウ</t>
    </rPh>
    <phoneticPr fontId="2"/>
  </si>
  <si>
    <t>団体数</t>
    <rPh sb="0" eb="2">
      <t>ダンタイ</t>
    </rPh>
    <rPh sb="2" eb="3">
      <t>スウ</t>
    </rPh>
    <phoneticPr fontId="2"/>
  </si>
  <si>
    <t>貸出回数</t>
    <rPh sb="0" eb="2">
      <t>カシダシ</t>
    </rPh>
    <rPh sb="2" eb="4">
      <t>カイスウ</t>
    </rPh>
    <phoneticPr fontId="2"/>
  </si>
  <si>
    <t>(台)</t>
    <rPh sb="1" eb="2">
      <t>ダイ</t>
    </rPh>
    <phoneticPr fontId="2"/>
  </si>
  <si>
    <t>（ｎ日に一度）</t>
    <rPh sb="2" eb="3">
      <t>ヒ</t>
    </rPh>
    <rPh sb="4" eb="6">
      <t>イチド</t>
    </rPh>
    <phoneticPr fontId="2"/>
  </si>
  <si>
    <t>合計（冊）</t>
    <rPh sb="0" eb="2">
      <t>ゴウケイ</t>
    </rPh>
    <rPh sb="3" eb="4">
      <t>サツ</t>
    </rPh>
    <phoneticPr fontId="2"/>
  </si>
  <si>
    <t>(団体)</t>
    <rPh sb="1" eb="3">
      <t>ダンタイ</t>
    </rPh>
    <phoneticPr fontId="2"/>
  </si>
  <si>
    <t>(回)</t>
    <rPh sb="1" eb="2">
      <t>カイ</t>
    </rPh>
    <phoneticPr fontId="2"/>
  </si>
  <si>
    <t>マイクロフィルム・フィッシュ複写</t>
    <rPh sb="14" eb="16">
      <t>フクシャ</t>
    </rPh>
    <phoneticPr fontId="2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</si>
  <si>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2"/>
  </si>
  <si>
    <t>備   考</t>
    <rPh sb="0" eb="5">
      <t>ビコウ</t>
    </rPh>
    <phoneticPr fontId="2"/>
  </si>
  <si>
    <t>受付件数</t>
    <rPh sb="0" eb="2">
      <t>ウケツケ</t>
    </rPh>
    <rPh sb="2" eb="4">
      <t>ケンスウ</t>
    </rPh>
    <phoneticPr fontId="2"/>
  </si>
  <si>
    <t>　受付区分</t>
    <rPh sb="1" eb="3">
      <t>ウケツケ</t>
    </rPh>
    <rPh sb="3" eb="5">
      <t>クブン</t>
    </rPh>
    <phoneticPr fontId="2"/>
  </si>
  <si>
    <t>(件)</t>
    <rPh sb="1" eb="2">
      <t>ケン</t>
    </rPh>
    <phoneticPr fontId="2"/>
  </si>
  <si>
    <t>複写料金（白黒）</t>
    <rPh sb="0" eb="2">
      <t>フクシャ</t>
    </rPh>
    <rPh sb="2" eb="4">
      <t>リョウキン</t>
    </rPh>
    <rPh sb="5" eb="7">
      <t>シロクロ</t>
    </rPh>
    <phoneticPr fontId="2"/>
  </si>
  <si>
    <t>カラー複写料金</t>
    <rPh sb="3" eb="5">
      <t>フクシャ</t>
    </rPh>
    <rPh sb="5" eb="7">
      <t>リョウキン</t>
    </rPh>
    <phoneticPr fontId="2"/>
  </si>
  <si>
    <t>コピー枚数</t>
    <rPh sb="3" eb="5">
      <t>マイスウ</t>
    </rPh>
    <phoneticPr fontId="2"/>
  </si>
  <si>
    <t>コピー料金</t>
    <rPh sb="3" eb="5">
      <t>リョウキン</t>
    </rPh>
    <phoneticPr fontId="2"/>
  </si>
  <si>
    <t>　購  入</t>
    <rPh sb="1" eb="5">
      <t>コウニュウ</t>
    </rPh>
    <phoneticPr fontId="2"/>
  </si>
  <si>
    <t xml:space="preserve">　口   頭 </t>
    <rPh sb="1" eb="6">
      <t>コウトウ</t>
    </rPh>
    <phoneticPr fontId="2"/>
  </si>
  <si>
    <t>　電   話</t>
    <rPh sb="1" eb="6">
      <t>デンワ</t>
    </rPh>
    <phoneticPr fontId="2"/>
  </si>
  <si>
    <t>　文   書</t>
    <rPh sb="1" eb="6">
      <t>ブンショ</t>
    </rPh>
    <phoneticPr fontId="2"/>
  </si>
  <si>
    <t>利用案内</t>
    <rPh sb="0" eb="2">
      <t>リヨウ</t>
    </rPh>
    <rPh sb="2" eb="4">
      <t>アンナイ</t>
    </rPh>
    <phoneticPr fontId="2"/>
  </si>
  <si>
    <t>調査相談</t>
    <rPh sb="0" eb="2">
      <t>チョウサ</t>
    </rPh>
    <rPh sb="2" eb="4">
      <t>ソウダン</t>
    </rPh>
    <phoneticPr fontId="2"/>
  </si>
  <si>
    <t>　専  任</t>
    <rPh sb="1" eb="5">
      <t>センニン</t>
    </rPh>
    <phoneticPr fontId="2"/>
  </si>
  <si>
    <t>　兼  任</t>
    <rPh sb="1" eb="5">
      <t>ケンニン</t>
    </rPh>
    <phoneticPr fontId="2"/>
  </si>
  <si>
    <t>(冊・点)</t>
    <rPh sb="1" eb="2">
      <t>サツ</t>
    </rPh>
    <rPh sb="3" eb="4">
      <t>テン</t>
    </rPh>
    <phoneticPr fontId="2"/>
  </si>
  <si>
    <t xml:space="preserve">   (枚)</t>
    <rPh sb="4" eb="5">
      <t>マイ</t>
    </rPh>
    <phoneticPr fontId="2"/>
  </si>
  <si>
    <t>(円/1枚)</t>
    <rPh sb="1" eb="2">
      <t>エン</t>
    </rPh>
    <rPh sb="4" eb="5">
      <t>マイ</t>
    </rPh>
    <phoneticPr fontId="2"/>
  </si>
  <si>
    <t>(枚)</t>
    <rPh sb="1" eb="2">
      <t>マイ</t>
    </rPh>
    <phoneticPr fontId="2"/>
  </si>
  <si>
    <t>　希  望</t>
    <rPh sb="1" eb="5">
      <t>キボウ</t>
    </rPh>
    <phoneticPr fontId="2"/>
  </si>
  <si>
    <t>借受数</t>
    <rPh sb="0" eb="1">
      <t>シャク</t>
    </rPh>
    <rPh sb="1" eb="2">
      <t>ジュ</t>
    </rPh>
    <rPh sb="2" eb="3">
      <t>スウ</t>
    </rPh>
    <phoneticPr fontId="2"/>
  </si>
  <si>
    <t>分室・ｻｰﾋﾞｽ･ﾎﾟｲﾝﾄ</t>
    <rPh sb="0" eb="2">
      <t>ブンシツ</t>
    </rPh>
    <phoneticPr fontId="2"/>
  </si>
  <si>
    <t>本館</t>
    <rPh sb="0" eb="2">
      <t>ホンカン</t>
    </rPh>
    <phoneticPr fontId="2"/>
  </si>
  <si>
    <t>現行システム稼働年月日</t>
    <rPh sb="0" eb="2">
      <t>ゲンコウ</t>
    </rPh>
    <rPh sb="6" eb="8">
      <t>カドウ</t>
    </rPh>
    <rPh sb="8" eb="11">
      <t>ネンガッピ</t>
    </rPh>
    <phoneticPr fontId="2"/>
  </si>
  <si>
    <t>端末</t>
    <rPh sb="0" eb="2">
      <t>タンマツ</t>
    </rPh>
    <phoneticPr fontId="2"/>
  </si>
  <si>
    <t>導入経費</t>
    <rPh sb="0" eb="2">
      <t>ドウニュウ</t>
    </rPh>
    <rPh sb="2" eb="4">
      <t>ケイヒ</t>
    </rPh>
    <phoneticPr fontId="2"/>
  </si>
  <si>
    <t>蔵書検索</t>
    <rPh sb="0" eb="2">
      <t>ゾウショ</t>
    </rPh>
    <rPh sb="2" eb="4">
      <t>ケンサク</t>
    </rPh>
    <phoneticPr fontId="2"/>
  </si>
  <si>
    <t>予約受付</t>
    <rPh sb="0" eb="2">
      <t>ヨヤク</t>
    </rPh>
    <rPh sb="2" eb="4">
      <t>ウケツケ</t>
    </rPh>
    <phoneticPr fontId="2"/>
  </si>
  <si>
    <t>Ｗｅｂサーバーの所在</t>
    <rPh sb="8" eb="10">
      <t>ショザイ</t>
    </rPh>
    <phoneticPr fontId="2"/>
  </si>
  <si>
    <t>うち利用者開放端末</t>
    <rPh sb="2" eb="5">
      <t>リヨウシャ</t>
    </rPh>
    <rPh sb="5" eb="7">
      <t>カイホウ</t>
    </rPh>
    <rPh sb="7" eb="9">
      <t>タンマツ</t>
    </rPh>
    <phoneticPr fontId="2"/>
  </si>
  <si>
    <t>利用者開放</t>
    <rPh sb="0" eb="3">
      <t>リヨウシャ</t>
    </rPh>
    <rPh sb="3" eb="5">
      <t>カイホウ</t>
    </rPh>
    <phoneticPr fontId="2"/>
  </si>
  <si>
    <t>(千円)</t>
    <rPh sb="1" eb="3">
      <t>センエン</t>
    </rPh>
    <phoneticPr fontId="2"/>
  </si>
  <si>
    <t>図書、ＡＶ</t>
    <rPh sb="0" eb="2">
      <t>トショ</t>
    </rPh>
    <phoneticPr fontId="2"/>
  </si>
  <si>
    <t>端末台数</t>
    <rPh sb="0" eb="2">
      <t>タンマツ</t>
    </rPh>
    <rPh sb="2" eb="4">
      <t>ダイスウ</t>
    </rPh>
    <phoneticPr fontId="2"/>
  </si>
  <si>
    <t>（千円）</t>
  </si>
  <si>
    <t>臨時的経費</t>
    <rPh sb="0" eb="2">
      <t>リンジ</t>
    </rPh>
    <rPh sb="2" eb="3">
      <t>テキ</t>
    </rPh>
    <rPh sb="3" eb="5">
      <t>ケイヒ</t>
    </rPh>
    <phoneticPr fontId="2"/>
  </si>
  <si>
    <t>備     考</t>
  </si>
  <si>
    <t>　資料費</t>
    <rPh sb="1" eb="2">
      <t>シ</t>
    </rPh>
    <rPh sb="2" eb="3">
      <t>リョウ</t>
    </rPh>
    <rPh sb="3" eb="4">
      <t>ヒ</t>
    </rPh>
    <phoneticPr fontId="2"/>
  </si>
  <si>
    <t>図書館費</t>
    <rPh sb="0" eb="3">
      <t>トショカン</t>
    </rPh>
    <rPh sb="3" eb="4">
      <t>ヒ</t>
    </rPh>
    <phoneticPr fontId="2"/>
  </si>
  <si>
    <t>雑誌新聞費</t>
    <rPh sb="0" eb="2">
      <t>ザッシ</t>
    </rPh>
    <rPh sb="2" eb="4">
      <t>シンブン</t>
    </rPh>
    <rPh sb="4" eb="5">
      <t>ヒ</t>
    </rPh>
    <phoneticPr fontId="2"/>
  </si>
  <si>
    <t>視聴覚資料費</t>
    <rPh sb="0" eb="3">
      <t>シチョウカク</t>
    </rPh>
    <rPh sb="3" eb="5">
      <t>シリョウ</t>
    </rPh>
    <rPh sb="5" eb="6">
      <t>ヒ</t>
    </rPh>
    <phoneticPr fontId="2"/>
  </si>
  <si>
    <t>その他の資料費</t>
    <rPh sb="2" eb="3">
      <t>タ</t>
    </rPh>
    <rPh sb="4" eb="7">
      <t>シリョウヒ</t>
    </rPh>
    <phoneticPr fontId="2"/>
  </si>
  <si>
    <t>（千円）</t>
    <rPh sb="1" eb="3">
      <t>センエン</t>
    </rPh>
    <phoneticPr fontId="2"/>
  </si>
  <si>
    <t>うち人件費をのぞく図書館費</t>
    <rPh sb="2" eb="5">
      <t>ジンケンヒ</t>
    </rPh>
    <rPh sb="9" eb="12">
      <t>トショカン</t>
    </rPh>
    <rPh sb="12" eb="13">
      <t>ヒ</t>
    </rPh>
    <phoneticPr fontId="2"/>
  </si>
  <si>
    <t>県市町村費</t>
    <rPh sb="0" eb="1">
      <t>ケン</t>
    </rPh>
    <rPh sb="1" eb="4">
      <t>シチョウソン</t>
    </rPh>
    <rPh sb="4" eb="5">
      <t>ヒ</t>
    </rPh>
    <phoneticPr fontId="2"/>
  </si>
  <si>
    <t>教育費予算</t>
    <rPh sb="0" eb="2">
      <t>キョウイク</t>
    </rPh>
    <rPh sb="2" eb="3">
      <t>ヒ</t>
    </rPh>
    <rPh sb="3" eb="5">
      <t>ヨサン</t>
    </rPh>
    <phoneticPr fontId="2"/>
  </si>
  <si>
    <t>予算に占める</t>
    <rPh sb="0" eb="2">
      <t>ヨサン</t>
    </rPh>
    <rPh sb="3" eb="4">
      <t>シ</t>
    </rPh>
    <phoneticPr fontId="2"/>
  </si>
  <si>
    <t>に占める</t>
    <rPh sb="1" eb="2">
      <t>シ</t>
    </rPh>
    <phoneticPr fontId="2"/>
  </si>
  <si>
    <t>備      考</t>
    <rPh sb="0" eb="8">
      <t>ビコウ</t>
    </rPh>
    <phoneticPr fontId="2"/>
  </si>
  <si>
    <t>割合</t>
    <rPh sb="0" eb="2">
      <t>ワリアイ</t>
    </rPh>
    <phoneticPr fontId="2"/>
  </si>
  <si>
    <t>自動車図書館用資料費</t>
  </si>
  <si>
    <t>分室、S・P用資料費</t>
  </si>
  <si>
    <t>群馬</t>
  </si>
  <si>
    <t>新町</t>
  </si>
  <si>
    <t>桐生</t>
  </si>
  <si>
    <t>－</t>
  </si>
  <si>
    <t>榛名</t>
  </si>
  <si>
    <t>-</t>
  </si>
  <si>
    <t>視聴覚資料等所蔵・受入状況</t>
  </si>
  <si>
    <t>本館個人利用登録</t>
  </si>
  <si>
    <t>レファレンス等</t>
  </si>
  <si>
    <t>視聴覚資料利用</t>
  </si>
  <si>
    <t>コンピュ－タ・システム</t>
  </si>
  <si>
    <t>複写件数</t>
    <rPh sb="0" eb="2">
      <t>フクシャ</t>
    </rPh>
    <rPh sb="2" eb="4">
      <t>ケンスウ</t>
    </rPh>
    <phoneticPr fontId="2"/>
  </si>
  <si>
    <t>渋川</t>
    <rPh sb="0" eb="2">
      <t>シブカワ</t>
    </rPh>
    <phoneticPr fontId="2"/>
  </si>
  <si>
    <t>小計</t>
    <rPh sb="0" eb="2">
      <t>ショウケイ</t>
    </rPh>
    <phoneticPr fontId="2"/>
  </si>
  <si>
    <t>桐生</t>
    <rPh sb="0" eb="2">
      <t>キリュウ</t>
    </rPh>
    <phoneticPr fontId="2"/>
  </si>
  <si>
    <t>　県内公共図書館間相互貸借状況</t>
    <rPh sb="1" eb="3">
      <t>ケンナイ</t>
    </rPh>
    <rPh sb="3" eb="5">
      <t>コウキョウ</t>
    </rPh>
    <rPh sb="5" eb="9">
      <t>トショカンカン</t>
    </rPh>
    <rPh sb="9" eb="11">
      <t>ソウゴ</t>
    </rPh>
    <rPh sb="11" eb="13">
      <t>タイシャク</t>
    </rPh>
    <rPh sb="13" eb="15">
      <t>ジョウキョウ</t>
    </rPh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</si>
  <si>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</si>
  <si>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</si>
  <si>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箕郷</t>
    <rPh sb="0" eb="2">
      <t>ミサト</t>
    </rPh>
    <phoneticPr fontId="2"/>
  </si>
  <si>
    <t>群馬</t>
    <rPh sb="0" eb="2">
      <t>グンマ</t>
    </rPh>
    <phoneticPr fontId="2"/>
  </si>
  <si>
    <t>新町</t>
    <rPh sb="0" eb="2">
      <t>シンマチ</t>
    </rPh>
    <phoneticPr fontId="2"/>
  </si>
  <si>
    <t>伊勢崎</t>
    <rPh sb="0" eb="3">
      <t>イセサキ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</si>
  <si>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</si>
  <si>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</si>
  <si>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</si>
  <si>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</si>
  <si>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</si>
  <si>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榛名</t>
    <rPh sb="0" eb="2">
      <t>ハルナ</t>
    </rPh>
    <phoneticPr fontId="2"/>
  </si>
  <si>
    <t>吉岡</t>
    <rPh sb="0" eb="2">
      <t>ヨシオカ</t>
    </rPh>
    <phoneticPr fontId="2"/>
  </si>
  <si>
    <t>吉井</t>
    <rPh sb="0" eb="2">
      <t>ヨシイ</t>
    </rPh>
    <phoneticPr fontId="2"/>
  </si>
  <si>
    <t>神流</t>
    <rPh sb="0" eb="1">
      <t>カミ</t>
    </rPh>
    <rPh sb="1" eb="2">
      <t>ナガ</t>
    </rPh>
    <phoneticPr fontId="2"/>
  </si>
  <si>
    <t>甘楽</t>
    <rPh sb="0" eb="2">
      <t>カンラ</t>
    </rPh>
    <phoneticPr fontId="2"/>
  </si>
  <si>
    <t>草津</t>
    <rPh sb="0" eb="2">
      <t>クサツ</t>
    </rPh>
    <phoneticPr fontId="2"/>
  </si>
  <si>
    <t>玉村</t>
    <rPh sb="0" eb="2">
      <t>タマムラ</t>
    </rPh>
    <phoneticPr fontId="2"/>
  </si>
  <si>
    <t>明和</t>
    <rPh sb="0" eb="2">
      <t>メイワ</t>
    </rPh>
    <phoneticPr fontId="2"/>
  </si>
  <si>
    <t>千代田</t>
    <rPh sb="0" eb="3">
      <t>チヨダ</t>
    </rPh>
    <phoneticPr fontId="2"/>
  </si>
  <si>
    <t>大泉</t>
    <rPh sb="0" eb="2">
      <t>オオイズミ</t>
    </rPh>
    <phoneticPr fontId="2"/>
  </si>
  <si>
    <t>邑楽</t>
    <rPh sb="0" eb="2">
      <t>オウラ</t>
    </rPh>
    <phoneticPr fontId="2"/>
  </si>
  <si>
    <t>県議会</t>
    <rPh sb="0" eb="3">
      <t>ケンギカイ</t>
    </rPh>
    <phoneticPr fontId="2"/>
  </si>
  <si>
    <t>県立</t>
    <rPh sb="0" eb="2">
      <t>ケンリツ</t>
    </rPh>
    <phoneticPr fontId="2"/>
  </si>
  <si>
    <t>県外</t>
    <rPh sb="0" eb="2">
      <t>ケンガイ</t>
    </rPh>
    <phoneticPr fontId="2"/>
  </si>
  <si>
    <t>備　　　　　考</t>
    <rPh sb="0" eb="7">
      <t>ビコウ</t>
    </rPh>
    <phoneticPr fontId="2"/>
  </si>
  <si>
    <t>ﾌｨｯｼｭ</t>
    <phoneticPr fontId="2"/>
  </si>
  <si>
    <t>､ﾌｨｯｼｭ</t>
    <phoneticPr fontId="2"/>
  </si>
  <si>
    <t>ＤＶＤ－ＲＯＭ</t>
    <phoneticPr fontId="2"/>
  </si>
  <si>
    <t>受入れ方法による内訳(冊)</t>
    <rPh sb="0" eb="2">
      <t>ウケイ</t>
    </rPh>
    <rPh sb="3" eb="5">
      <t>ホウホウ</t>
    </rPh>
    <rPh sb="8" eb="10">
      <t>ウチワケ</t>
    </rPh>
    <phoneticPr fontId="2"/>
  </si>
  <si>
    <r>
      <t>芸術</t>
    </r>
    <r>
      <rPr>
        <sz val="10"/>
        <rFont val="ＭＳ Ｐ明朝"/>
        <family val="1"/>
        <charset val="128"/>
      </rPr>
      <t>ｽﾎﾟｰﾂ</t>
    </r>
    <rPh sb="0" eb="2">
      <t>ゲイジュツ</t>
    </rPh>
    <phoneticPr fontId="2"/>
  </si>
  <si>
    <t>備    考</t>
    <phoneticPr fontId="2"/>
  </si>
  <si>
    <t>OS</t>
    <phoneticPr fontId="2"/>
  </si>
  <si>
    <t xml:space="preserve">  ソフト</t>
    <phoneticPr fontId="2"/>
  </si>
  <si>
    <t xml:space="preserve">  マーク</t>
    <phoneticPr fontId="2"/>
  </si>
  <si>
    <t>ﾗﾝﾆﾝｸﾞｺｽﾄ</t>
    <phoneticPr fontId="2"/>
  </si>
  <si>
    <t>メーカー</t>
    <phoneticPr fontId="2"/>
  </si>
  <si>
    <t>ホストコンピュータ</t>
    <phoneticPr fontId="2"/>
  </si>
  <si>
    <t>インターネット</t>
    <phoneticPr fontId="2"/>
  </si>
  <si>
    <t>団体</t>
    <rPh sb="0" eb="2">
      <t>ダンタイ</t>
    </rPh>
    <phoneticPr fontId="2"/>
  </si>
  <si>
    <t>　内容区分 (件)</t>
    <rPh sb="1" eb="3">
      <t>ナイヨウ</t>
    </rPh>
    <rPh sb="3" eb="5">
      <t>クブン</t>
    </rPh>
    <phoneticPr fontId="2"/>
  </si>
  <si>
    <t/>
  </si>
  <si>
    <t>借受館</t>
    <rPh sb="0" eb="2">
      <t>カリウケ</t>
    </rPh>
    <rPh sb="2" eb="3">
      <t>カン</t>
    </rPh>
    <phoneticPr fontId="2"/>
  </si>
  <si>
    <t>点字</t>
    <rPh sb="0" eb="2">
      <t>テンジ</t>
    </rPh>
    <phoneticPr fontId="2"/>
  </si>
  <si>
    <t>尾島</t>
    <rPh sb="0" eb="2">
      <t>オジマ</t>
    </rPh>
    <phoneticPr fontId="2"/>
  </si>
  <si>
    <t>尾島</t>
  </si>
  <si>
    <t>新田</t>
    <rPh sb="0" eb="2">
      <t>ニッタ</t>
    </rPh>
    <phoneticPr fontId="2"/>
  </si>
  <si>
    <t>新田</t>
  </si>
  <si>
    <t>沼田</t>
  </si>
  <si>
    <t>館林</t>
  </si>
  <si>
    <t>渋川</t>
  </si>
  <si>
    <t>北橘</t>
  </si>
  <si>
    <t>藤岡</t>
  </si>
  <si>
    <t>富岡</t>
  </si>
  <si>
    <t>安中</t>
  </si>
  <si>
    <t>笠懸</t>
  </si>
  <si>
    <t>大間々</t>
  </si>
  <si>
    <t>大間々</t>
    <rPh sb="0" eb="3">
      <t>オオママ</t>
    </rPh>
    <phoneticPr fontId="2"/>
  </si>
  <si>
    <t>吉岡</t>
  </si>
  <si>
    <t>吉井</t>
  </si>
  <si>
    <t>神流</t>
  </si>
  <si>
    <t>玉村</t>
  </si>
  <si>
    <t>明和</t>
  </si>
  <si>
    <t>大泉</t>
  </si>
  <si>
    <t>甘楽</t>
  </si>
  <si>
    <t>千代田</t>
  </si>
  <si>
    <t>邑楽</t>
  </si>
  <si>
    <t>県議会</t>
  </si>
  <si>
    <t>点字</t>
  </si>
  <si>
    <t>草津</t>
  </si>
  <si>
    <t>境</t>
  </si>
  <si>
    <t>赤堀</t>
  </si>
  <si>
    <t>赤堀</t>
    <rPh sb="0" eb="2">
      <t>アカボリ</t>
    </rPh>
    <phoneticPr fontId="2"/>
  </si>
  <si>
    <t>あずま</t>
    <phoneticPr fontId="2"/>
  </si>
  <si>
    <t>太田</t>
    <rPh sb="0" eb="2">
      <t>オオタ</t>
    </rPh>
    <phoneticPr fontId="2"/>
  </si>
  <si>
    <t>境</t>
    <rPh sb="0" eb="1">
      <t>サカイ</t>
    </rPh>
    <phoneticPr fontId="2"/>
  </si>
  <si>
    <t>松井田</t>
    <phoneticPr fontId="2"/>
  </si>
  <si>
    <t>新里</t>
    <rPh sb="0" eb="2">
      <t>ニイサト</t>
    </rPh>
    <phoneticPr fontId="2"/>
  </si>
  <si>
    <t>藪塚</t>
    <rPh sb="0" eb="2">
      <t>ヤブツカ</t>
    </rPh>
    <phoneticPr fontId="2"/>
  </si>
  <si>
    <t>北橘</t>
    <rPh sb="0" eb="2">
      <t>キタタチバナ</t>
    </rPh>
    <phoneticPr fontId="2"/>
  </si>
  <si>
    <t>松井田</t>
    <rPh sb="0" eb="3">
      <t>マツイダ</t>
    </rPh>
    <phoneticPr fontId="2"/>
  </si>
  <si>
    <t>笠懸</t>
    <rPh sb="0" eb="2">
      <t>カサガケ</t>
    </rPh>
    <phoneticPr fontId="2"/>
  </si>
  <si>
    <t>高崎市</t>
    <rPh sb="0" eb="3">
      <t>タカサキシ</t>
    </rPh>
    <phoneticPr fontId="2"/>
  </si>
  <si>
    <t>桐生市</t>
    <rPh sb="0" eb="3">
      <t>キリュウシ</t>
    </rPh>
    <phoneticPr fontId="2"/>
  </si>
  <si>
    <t>伊勢崎市</t>
    <rPh sb="0" eb="4">
      <t>イセサキシ</t>
    </rPh>
    <phoneticPr fontId="2"/>
  </si>
  <si>
    <t>伊勢崎</t>
    <phoneticPr fontId="2"/>
  </si>
  <si>
    <t>太田</t>
    <phoneticPr fontId="2"/>
  </si>
  <si>
    <t>太田市</t>
    <rPh sb="0" eb="3">
      <t>オオタシ</t>
    </rPh>
    <phoneticPr fontId="2"/>
  </si>
  <si>
    <t>渋川市</t>
    <rPh sb="0" eb="3">
      <t>シブカワシ</t>
    </rPh>
    <phoneticPr fontId="2"/>
  </si>
  <si>
    <t>安中市</t>
    <rPh sb="0" eb="3">
      <t>アンナカシ</t>
    </rPh>
    <phoneticPr fontId="2"/>
  </si>
  <si>
    <t>みどり市</t>
    <rPh sb="3" eb="4">
      <t>シ</t>
    </rPh>
    <phoneticPr fontId="2"/>
  </si>
  <si>
    <t>高崎</t>
    <phoneticPr fontId="2"/>
  </si>
  <si>
    <t>箕郷</t>
    <phoneticPr fontId="2"/>
  </si>
  <si>
    <t>新里</t>
    <phoneticPr fontId="2"/>
  </si>
  <si>
    <t>前橋</t>
    <phoneticPr fontId="2"/>
  </si>
  <si>
    <t>藪塚</t>
    <phoneticPr fontId="2"/>
  </si>
  <si>
    <t>館名</t>
    <rPh sb="0" eb="1">
      <t>カン</t>
    </rPh>
    <rPh sb="1" eb="2">
      <t>メイ</t>
    </rPh>
    <phoneticPr fontId="2"/>
  </si>
  <si>
    <t>県立</t>
  </si>
  <si>
    <t>貸出サービス概況</t>
    <rPh sb="0" eb="2">
      <t>カシダシ</t>
    </rPh>
    <rPh sb="6" eb="8">
      <t>ガイキョウ</t>
    </rPh>
    <phoneticPr fontId="2"/>
  </si>
  <si>
    <t>大泉</t>
    <rPh sb="0" eb="2">
      <t>オオイズミ</t>
    </rPh>
    <phoneticPr fontId="1"/>
  </si>
  <si>
    <t>草津</t>
    <rPh sb="0" eb="2">
      <t>クサツ</t>
    </rPh>
    <phoneticPr fontId="1"/>
  </si>
  <si>
    <t>前橋市</t>
    <rPh sb="2" eb="3">
      <t>シ</t>
    </rPh>
    <phoneticPr fontId="2"/>
  </si>
  <si>
    <t>前橋こ</t>
    <rPh sb="0" eb="2">
      <t>マエバシ</t>
    </rPh>
    <phoneticPr fontId="2"/>
  </si>
  <si>
    <t>うち児童</t>
    <rPh sb="2" eb="4">
      <t>ジドウ</t>
    </rPh>
    <phoneticPr fontId="2"/>
  </si>
  <si>
    <t>前橋分</t>
    <rPh sb="0" eb="2">
      <t>マエバシ</t>
    </rPh>
    <rPh sb="2" eb="3">
      <t>ブン</t>
    </rPh>
    <phoneticPr fontId="2"/>
  </si>
  <si>
    <t>前橋市</t>
    <rPh sb="0" eb="3">
      <t>マエバシシ</t>
    </rPh>
    <phoneticPr fontId="2"/>
  </si>
  <si>
    <t>総  計</t>
    <rPh sb="0" eb="4">
      <t>ソウケイ</t>
    </rPh>
    <phoneticPr fontId="4"/>
  </si>
  <si>
    <t>前橋</t>
  </si>
  <si>
    <t>2012.1.5</t>
  </si>
  <si>
    <t>2008.2.1</t>
  </si>
  <si>
    <t>H20,2,1</t>
  </si>
  <si>
    <t>Ｈ20.2</t>
  </si>
  <si>
    <t>2008.7.11</t>
  </si>
  <si>
    <t>H11.7</t>
  </si>
  <si>
    <t>2007.10.1</t>
  </si>
  <si>
    <t>2010.3.31</t>
  </si>
  <si>
    <t>H20.08</t>
  </si>
  <si>
    <t>H21.10</t>
  </si>
  <si>
    <t>中之条</t>
  </si>
  <si>
    <t>（学生の区分）</t>
    <rPh sb="1" eb="3">
      <t>ガクセイ</t>
    </rPh>
    <rPh sb="4" eb="6">
      <t>クブン</t>
    </rPh>
    <phoneticPr fontId="2"/>
  </si>
  <si>
    <t xml:space="preserve">  機          種</t>
    <rPh sb="2" eb="3">
      <t>キ</t>
    </rPh>
    <rPh sb="13" eb="14">
      <t>シュ</t>
    </rPh>
    <phoneticPr fontId="2"/>
  </si>
  <si>
    <t>上野</t>
    <rPh sb="0" eb="2">
      <t>ウエノ</t>
    </rPh>
    <phoneticPr fontId="4"/>
  </si>
  <si>
    <t>上野</t>
    <rPh sb="0" eb="2">
      <t>ウエノ</t>
    </rPh>
    <phoneticPr fontId="2"/>
  </si>
  <si>
    <t>洋　 書</t>
    <rPh sb="0" eb="4">
      <t>ヨウショ</t>
    </rPh>
    <phoneticPr fontId="2"/>
  </si>
  <si>
    <t>総 記</t>
    <rPh sb="0" eb="3">
      <t>ソウキ</t>
    </rPh>
    <phoneticPr fontId="2"/>
  </si>
  <si>
    <t>その他</t>
    <rPh sb="0" eb="3">
      <t>ソノタ</t>
    </rPh>
    <phoneticPr fontId="2"/>
  </si>
  <si>
    <t>文  　学</t>
    <rPh sb="0" eb="5">
      <t>ブンガク</t>
    </rPh>
    <phoneticPr fontId="2"/>
  </si>
  <si>
    <t>言　 語</t>
    <rPh sb="0" eb="4">
      <t>ゲンゴ</t>
    </rPh>
    <phoneticPr fontId="2"/>
  </si>
  <si>
    <t>学生</t>
    <rPh sb="0" eb="2">
      <t>ガクセイ</t>
    </rPh>
    <phoneticPr fontId="2"/>
  </si>
  <si>
    <t>一  般</t>
    <rPh sb="0" eb="4">
      <t>イッパン</t>
    </rPh>
    <phoneticPr fontId="2"/>
  </si>
  <si>
    <t>一   般</t>
    <rPh sb="0" eb="5">
      <t>イッパン</t>
    </rPh>
    <phoneticPr fontId="2"/>
  </si>
  <si>
    <t>合   計</t>
    <rPh sb="0" eb="5">
      <t>ゴウケイ</t>
    </rPh>
    <phoneticPr fontId="2"/>
  </si>
  <si>
    <t xml:space="preserve">分　類　別　貸  出  冊  数              </t>
    <rPh sb="0" eb="5">
      <t>ブンルイベツ</t>
    </rPh>
    <rPh sb="6" eb="10">
      <t>カシダシ</t>
    </rPh>
    <rPh sb="12" eb="16">
      <t>サツスウ</t>
    </rPh>
    <phoneticPr fontId="2"/>
  </si>
  <si>
    <t xml:space="preserve"> (冊)</t>
  </si>
  <si>
    <t>購    入</t>
    <rPh sb="0" eb="6">
      <t>コウニュウ</t>
    </rPh>
    <phoneticPr fontId="2"/>
  </si>
  <si>
    <t>寄    贈</t>
    <rPh sb="0" eb="6">
      <t>キゾウ</t>
    </rPh>
    <phoneticPr fontId="2"/>
  </si>
  <si>
    <t>購入</t>
    <rPh sb="0" eb="2">
      <t>コウニュウ</t>
    </rPh>
    <phoneticPr fontId="2"/>
  </si>
  <si>
    <t>寄贈</t>
    <rPh sb="0" eb="2">
      <t>キゾウ</t>
    </rPh>
    <phoneticPr fontId="2"/>
  </si>
  <si>
    <t>その他１</t>
    <rPh sb="0" eb="3">
      <t>ソノタ</t>
    </rPh>
    <phoneticPr fontId="2"/>
  </si>
  <si>
    <t>有効登録者数（人）</t>
    <rPh sb="0" eb="2">
      <t>ユウコウ</t>
    </rPh>
    <rPh sb="2" eb="5">
      <t>トウロクシャ</t>
    </rPh>
    <rPh sb="5" eb="6">
      <t>スウ</t>
    </rPh>
    <rPh sb="7" eb="8">
      <t>ニン</t>
    </rPh>
    <phoneticPr fontId="2"/>
  </si>
  <si>
    <t xml:space="preserve">  全　蔵　書　冊　数　内　訳</t>
    <phoneticPr fontId="2"/>
  </si>
  <si>
    <t>中之条</t>
    <phoneticPr fontId="2"/>
  </si>
  <si>
    <t>　備　　考</t>
    <phoneticPr fontId="2"/>
  </si>
  <si>
    <t>ＣＤーＲＯＭ</t>
    <phoneticPr fontId="2"/>
  </si>
  <si>
    <t>ﾏｲｸﾛﾌｨﾙﾑ、</t>
    <phoneticPr fontId="2"/>
  </si>
  <si>
    <t>ﾏｲｸﾛﾌｨﾙﾑ</t>
    <phoneticPr fontId="2"/>
  </si>
  <si>
    <t>吉岡</t>
    <phoneticPr fontId="2"/>
  </si>
  <si>
    <t xml:space="preserve"> </t>
    <phoneticPr fontId="2"/>
  </si>
  <si>
    <t>e－メール</t>
    <phoneticPr fontId="2"/>
  </si>
  <si>
    <t>-</t>
    <phoneticPr fontId="2"/>
  </si>
  <si>
    <t>-</t>
    <phoneticPr fontId="2"/>
  </si>
  <si>
    <t>(点)</t>
    <phoneticPr fontId="2"/>
  </si>
  <si>
    <t>CD-ROM,　DVD-ROM</t>
    <phoneticPr fontId="2"/>
  </si>
  <si>
    <t>備  考</t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</si>
  <si>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</si>
  <si>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</si>
  <si>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</si>
  <si>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</si>
  <si>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ＬＤ</t>
    <phoneticPr fontId="2"/>
  </si>
  <si>
    <t>DVD</t>
    <phoneticPr fontId="2"/>
  </si>
  <si>
    <t>（％）</t>
    <phoneticPr fontId="2"/>
  </si>
  <si>
    <t>富士通</t>
    <rPh sb="0" eb="3">
      <t>フジツウ</t>
    </rPh>
    <phoneticPr fontId="3"/>
  </si>
  <si>
    <t>パソコン</t>
  </si>
  <si>
    <t>iLiswing V3</t>
  </si>
  <si>
    <t>TRCT</t>
  </si>
  <si>
    <t>○</t>
  </si>
  <si>
    <t>外部</t>
  </si>
  <si>
    <t>未実施</t>
    <rPh sb="0" eb="3">
      <t>ミジッシ</t>
    </rPh>
    <phoneticPr fontId="3"/>
  </si>
  <si>
    <t>600GB</t>
  </si>
  <si>
    <t>TRC</t>
  </si>
  <si>
    <t>館内</t>
  </si>
  <si>
    <t>NEC</t>
  </si>
  <si>
    <t>庁内</t>
  </si>
  <si>
    <t>×</t>
  </si>
  <si>
    <t>ＮＥＣ</t>
  </si>
  <si>
    <t>Linux</t>
  </si>
  <si>
    <t>ワークステーション</t>
  </si>
  <si>
    <t>PRIMERGY</t>
  </si>
  <si>
    <t>ＴＲＣ</t>
  </si>
  <si>
    <t>TRC T</t>
  </si>
  <si>
    <t>富士通</t>
  </si>
  <si>
    <t>(種)</t>
    <rPh sb="1" eb="2">
      <t>シュ</t>
    </rPh>
    <phoneticPr fontId="2"/>
  </si>
  <si>
    <t>巡回駐車場数</t>
    <rPh sb="0" eb="2">
      <t>ジュンカイ</t>
    </rPh>
    <rPh sb="2" eb="4">
      <t>チュウシャ</t>
    </rPh>
    <rPh sb="4" eb="5">
      <t>ジョウ</t>
    </rPh>
    <rPh sb="5" eb="6">
      <t>スウ</t>
    </rPh>
    <phoneticPr fontId="2"/>
  </si>
  <si>
    <t>オンラインデータベース複写</t>
    <rPh sb="11" eb="13">
      <t>フクシャ</t>
    </rPh>
    <phoneticPr fontId="2"/>
  </si>
  <si>
    <t>中央館で一括計上</t>
    <rPh sb="0" eb="2">
      <t>チュウオウ</t>
    </rPh>
    <rPh sb="2" eb="3">
      <t>カン</t>
    </rPh>
    <rPh sb="4" eb="6">
      <t>イッカツ</t>
    </rPh>
    <rPh sb="6" eb="8">
      <t>ケイジョウ</t>
    </rPh>
    <phoneticPr fontId="3"/>
  </si>
  <si>
    <t>太田美</t>
    <rPh sb="0" eb="2">
      <t>オオタ</t>
    </rPh>
    <rPh sb="2" eb="3">
      <t>ビ</t>
    </rPh>
    <phoneticPr fontId="2"/>
  </si>
  <si>
    <t>藪塚</t>
    <rPh sb="0" eb="2">
      <t>ヤブヅカ</t>
    </rPh>
    <phoneticPr fontId="2"/>
  </si>
  <si>
    <t>500GB</t>
  </si>
  <si>
    <t>iLiswingV3</t>
  </si>
  <si>
    <t>Windows10</t>
  </si>
  <si>
    <t>ライブマックス</t>
  </si>
  <si>
    <t>その他に学校連携を計上</t>
  </si>
  <si>
    <t>文    　学</t>
    <rPh sb="0" eb="1">
      <t>ブン</t>
    </rPh>
    <rPh sb="6" eb="7">
      <t>ガク</t>
    </rPh>
    <phoneticPr fontId="2"/>
  </si>
  <si>
    <t>Express5800/R120h</t>
  </si>
  <si>
    <t>5.4TB</t>
  </si>
  <si>
    <t>PostGresql</t>
  </si>
  <si>
    <t>Express5800</t>
  </si>
  <si>
    <t>1.3TB</t>
  </si>
  <si>
    <t>クラウド</t>
  </si>
  <si>
    <t>WebiLis</t>
  </si>
  <si>
    <t>蔵　書　Ⅰ</t>
    <phoneticPr fontId="2"/>
  </si>
  <si>
    <t>蔵　書　Ⅱ</t>
    <phoneticPr fontId="2"/>
  </si>
  <si>
    <t>受 入 図 書 冊 数</t>
    <phoneticPr fontId="2"/>
  </si>
  <si>
    <t xml:space="preserve">  返却待ち</t>
    <rPh sb="2" eb="4">
      <t>ヘンキャク</t>
    </rPh>
    <rPh sb="4" eb="5">
      <t>マ</t>
    </rPh>
    <phoneticPr fontId="2"/>
  </si>
  <si>
    <t xml:space="preserve">  予約</t>
    <rPh sb="2" eb="4">
      <t>ヨヤク</t>
    </rPh>
    <phoneticPr fontId="2"/>
  </si>
  <si>
    <t>複写枚数</t>
    <rPh sb="0" eb="2">
      <t>フクシャ</t>
    </rPh>
    <rPh sb="2" eb="4">
      <t>マイスウ</t>
    </rPh>
    <phoneticPr fontId="2"/>
  </si>
  <si>
    <t>　レ フ ァ レ ン ス</t>
    <phoneticPr fontId="2"/>
  </si>
  <si>
    <t>　担当者数  (人)</t>
    <rPh sb="1" eb="4">
      <t>タントウシャ</t>
    </rPh>
    <rPh sb="4" eb="5">
      <t>スウ</t>
    </rPh>
    <rPh sb="8" eb="9">
      <t>ニン</t>
    </rPh>
    <phoneticPr fontId="2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</si>
  <si>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2"/>
  </si>
  <si>
    <t>　リ ク エ ス ト</t>
    <phoneticPr fontId="2"/>
  </si>
  <si>
    <t xml:space="preserve">  相互貸借</t>
    <rPh sb="2" eb="4">
      <t>ソウゴ</t>
    </rPh>
    <rPh sb="4" eb="6">
      <t>タイシャク</t>
    </rPh>
    <phoneticPr fontId="2"/>
  </si>
  <si>
    <t xml:space="preserve">  貸出数</t>
    <rPh sb="2" eb="4">
      <t>カシダシ</t>
    </rPh>
    <rPh sb="4" eb="5">
      <t>スウ</t>
    </rPh>
    <phoneticPr fontId="2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</si>
  <si>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2"/>
  </si>
  <si>
    <t>利 用 点 数</t>
    <rPh sb="0" eb="1">
      <t>リ</t>
    </rPh>
    <rPh sb="2" eb="3">
      <t>ヨウ</t>
    </rPh>
    <rPh sb="4" eb="5">
      <t>テン</t>
    </rPh>
    <rPh sb="6" eb="7">
      <t>カズ</t>
    </rPh>
    <phoneticPr fontId="2"/>
  </si>
  <si>
    <t>合  計</t>
    <rPh sb="0" eb="1">
      <t>ゴウ</t>
    </rPh>
    <rPh sb="3" eb="4">
      <t>ケイ</t>
    </rPh>
    <phoneticPr fontId="2"/>
  </si>
  <si>
    <t>貸 出 別 利 用 数</t>
    <rPh sb="0" eb="1">
      <t>カシ</t>
    </rPh>
    <rPh sb="2" eb="3">
      <t>デ</t>
    </rPh>
    <rPh sb="4" eb="5">
      <t>ベツ</t>
    </rPh>
    <rPh sb="6" eb="7">
      <t>リ</t>
    </rPh>
    <rPh sb="8" eb="9">
      <t>ヨウ</t>
    </rPh>
    <rPh sb="10" eb="11">
      <t>スウ</t>
    </rPh>
    <phoneticPr fontId="2"/>
  </si>
  <si>
    <t xml:space="preserve"> ハ  ー  ド</t>
    <phoneticPr fontId="2"/>
  </si>
  <si>
    <t>ディスク    記憶容量</t>
    <rPh sb="8" eb="10">
      <t>キオク</t>
    </rPh>
    <rPh sb="10" eb="12">
      <t>ヨウリョウ</t>
    </rPh>
    <phoneticPr fontId="2"/>
  </si>
  <si>
    <t xml:space="preserve">    ホームページ</t>
    <phoneticPr fontId="2"/>
  </si>
  <si>
    <t>その他の        図書館費</t>
    <rPh sb="2" eb="3">
      <t>タ</t>
    </rPh>
    <rPh sb="12" eb="15">
      <t>トショカン</t>
    </rPh>
    <rPh sb="15" eb="16">
      <t>ヒ</t>
    </rPh>
    <phoneticPr fontId="2"/>
  </si>
  <si>
    <t xml:space="preserve">      合  計</t>
    <rPh sb="6" eb="7">
      <t>ゴウ</t>
    </rPh>
    <rPh sb="9" eb="10">
      <t>ケイ</t>
    </rPh>
    <phoneticPr fontId="2"/>
  </si>
  <si>
    <t xml:space="preserve">  合  計</t>
    <rPh sb="2" eb="3">
      <t>ゴウ</t>
    </rPh>
    <rPh sb="5" eb="6">
      <t>ケイ</t>
    </rPh>
    <phoneticPr fontId="2"/>
  </si>
  <si>
    <t>(うち資料費）</t>
    <phoneticPr fontId="2"/>
  </si>
  <si>
    <t>図書費</t>
    <rPh sb="0" eb="2">
      <t>トショ</t>
    </rPh>
    <rPh sb="2" eb="3">
      <t>ヒ</t>
    </rPh>
    <phoneticPr fontId="2"/>
  </si>
  <si>
    <t>人件費</t>
    <rPh sb="0" eb="3">
      <t>ジンケンヒ</t>
    </rPh>
    <phoneticPr fontId="2"/>
  </si>
  <si>
    <t>経常経費</t>
    <rPh sb="0" eb="2">
      <t>ケイジョウ</t>
    </rPh>
    <rPh sb="2" eb="4">
      <t>ケイヒ</t>
    </rPh>
    <phoneticPr fontId="2"/>
  </si>
  <si>
    <t>総決算額</t>
    <rPh sb="0" eb="3">
      <t>ソウケッサン</t>
    </rPh>
    <rPh sb="3" eb="4">
      <t>ガク</t>
    </rPh>
    <phoneticPr fontId="2"/>
  </si>
  <si>
    <t>予算総額</t>
    <rPh sb="0" eb="2">
      <t>ヨサン</t>
    </rPh>
    <rPh sb="2" eb="4">
      <t>ソウガク</t>
    </rPh>
    <phoneticPr fontId="2"/>
  </si>
  <si>
    <t>資料費</t>
    <rPh sb="0" eb="1">
      <t>シ</t>
    </rPh>
    <rPh sb="1" eb="2">
      <t>リョウ</t>
    </rPh>
    <rPh sb="2" eb="3">
      <t>ヒ</t>
    </rPh>
    <phoneticPr fontId="2"/>
  </si>
  <si>
    <t>その他の   図書館費</t>
    <rPh sb="2" eb="3">
      <t>タ</t>
    </rPh>
    <rPh sb="7" eb="10">
      <t>トショカン</t>
    </rPh>
    <rPh sb="10" eb="11">
      <t>ヒ</t>
    </rPh>
    <phoneticPr fontId="2"/>
  </si>
  <si>
    <t>TRC-T</t>
  </si>
  <si>
    <t>1.3ＴＢ</t>
  </si>
  <si>
    <t>LiCS-Re2</t>
  </si>
  <si>
    <t>R1.7</t>
  </si>
  <si>
    <t>サーバー：　Ｌｉｎｕｘ
クライアント：Windows 10 Professional</t>
  </si>
  <si>
    <t>ＬｉＣＳ－Ｒｅ２</t>
  </si>
  <si>
    <t>富士通</t>
    <rPh sb="0" eb="3">
      <t>フジツウ</t>
    </rPh>
    <phoneticPr fontId="1"/>
  </si>
  <si>
    <t>―</t>
  </si>
  <si>
    <t>VersaPro</t>
  </si>
  <si>
    <t>iLisfiera</t>
  </si>
  <si>
    <t>中央館で一括計上</t>
    <rPh sb="0" eb="3">
      <t>チュウオウカン</t>
    </rPh>
    <rPh sb="4" eb="8">
      <t>イッカツケイジョウ</t>
    </rPh>
    <phoneticPr fontId="3"/>
  </si>
  <si>
    <t>1800GB</t>
  </si>
  <si>
    <t>Windows Server 2019</t>
  </si>
  <si>
    <t>iLiswing V4</t>
  </si>
  <si>
    <t>WINDOWS
SERVER</t>
  </si>
  <si>
    <t>WebiLis V4</t>
  </si>
  <si>
    <t>webiLis</t>
  </si>
  <si>
    <t>ESPRIMO
D588/BX</t>
  </si>
  <si>
    <t>400GB</t>
  </si>
  <si>
    <t>PC-MKM31BZGB</t>
  </si>
  <si>
    <t>８GB</t>
  </si>
  <si>
    <t>Windows11</t>
  </si>
  <si>
    <t>FUJITSU</t>
  </si>
  <si>
    <t>Windows7</t>
  </si>
  <si>
    <t>ｸﾗｳﾄﾞ型ｻｰﾋﾞｽｼｽﾃﾑを導入したためﾊｰﾄﾞとOSは不明。</t>
  </si>
  <si>
    <t>webilis</t>
  </si>
  <si>
    <t>人件費は他課で計上</t>
  </si>
  <si>
    <t>中之条</t>
    <rPh sb="0" eb="3">
      <t>ナカノジョウ</t>
    </rPh>
    <phoneticPr fontId="2"/>
  </si>
  <si>
    <t>貸出館</t>
    <rPh sb="0" eb="2">
      <t>カシダシ</t>
    </rPh>
    <rPh sb="2" eb="3">
      <t>カン</t>
    </rPh>
    <phoneticPr fontId="2"/>
  </si>
  <si>
    <t xml:space="preserve"> 登録者数</t>
  </si>
  <si>
    <t>登録開始年齢</t>
    <rPh sb="0" eb="2">
      <t>トウロク</t>
    </rPh>
    <rPh sb="2" eb="4">
      <t>カイシ</t>
    </rPh>
    <rPh sb="4" eb="6">
      <t>ネンレイ</t>
    </rPh>
    <phoneticPr fontId="2"/>
  </si>
  <si>
    <t>利用有効期間</t>
    <rPh sb="0" eb="2">
      <t>リヨウ</t>
    </rPh>
    <rPh sb="2" eb="4">
      <t>ユウコウ</t>
    </rPh>
    <rPh sb="4" eb="6">
      <t>キカン</t>
    </rPh>
    <phoneticPr fontId="2"/>
  </si>
  <si>
    <t>備　考</t>
    <rPh sb="0" eb="1">
      <t>ビ</t>
    </rPh>
    <rPh sb="2" eb="3">
      <t>コウ</t>
    </rPh>
    <phoneticPr fontId="2"/>
  </si>
  <si>
    <t>一般</t>
    <rPh sb="0" eb="2">
      <t>イッパン</t>
    </rPh>
    <phoneticPr fontId="4"/>
  </si>
  <si>
    <t>学生</t>
    <rPh sb="0" eb="2">
      <t>ガクセイ</t>
    </rPh>
    <phoneticPr fontId="4"/>
  </si>
  <si>
    <t>児童</t>
    <rPh sb="0" eb="2">
      <t>ジドウ</t>
    </rPh>
    <phoneticPr fontId="4"/>
  </si>
  <si>
    <t xml:space="preserve">  貸出冊数</t>
  </si>
  <si>
    <t>一  般</t>
    <rPh sb="0" eb="1">
      <t>イチ</t>
    </rPh>
    <rPh sb="3" eb="4">
      <t>ハン</t>
    </rPh>
    <phoneticPr fontId="2"/>
  </si>
  <si>
    <t>学  生</t>
    <rPh sb="0" eb="1">
      <t>ガク</t>
    </rPh>
    <rPh sb="3" eb="4">
      <t>セイ</t>
    </rPh>
    <phoneticPr fontId="2"/>
  </si>
  <si>
    <t>児  童</t>
    <rPh sb="0" eb="1">
      <t>ジ</t>
    </rPh>
    <rPh sb="3" eb="4">
      <t>ワラベ</t>
    </rPh>
    <phoneticPr fontId="2"/>
  </si>
  <si>
    <t>総  計</t>
    <rPh sb="0" eb="4">
      <t>ソウケイ</t>
    </rPh>
    <phoneticPr fontId="2"/>
  </si>
  <si>
    <t>本館個人貸出Ⅰ</t>
    <phoneticPr fontId="2"/>
  </si>
  <si>
    <t>本館個人貸出Ⅱ</t>
    <phoneticPr fontId="2"/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</si>
  <si>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</si>
  <si>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県内公民館</t>
    <rPh sb="0" eb="2">
      <t>ケンナイ</t>
    </rPh>
    <rPh sb="2" eb="5">
      <t>コウミンカン</t>
    </rPh>
    <phoneticPr fontId="2"/>
  </si>
  <si>
    <t>県内大学･高専</t>
    <rPh sb="0" eb="2">
      <t>ケンナイ</t>
    </rPh>
    <rPh sb="2" eb="4">
      <t>ダイガク</t>
    </rPh>
    <rPh sb="5" eb="7">
      <t>コウセン</t>
    </rPh>
    <phoneticPr fontId="2"/>
  </si>
  <si>
    <t>県内高校</t>
    <rPh sb="0" eb="2">
      <t>ケンナイ</t>
    </rPh>
    <rPh sb="2" eb="4">
      <t>コウコウ</t>
    </rPh>
    <phoneticPr fontId="2"/>
  </si>
  <si>
    <t>群馬県立点字</t>
    <rPh sb="0" eb="3">
      <t>グンマケン</t>
    </rPh>
    <rPh sb="3" eb="4">
      <t>リツ</t>
    </rPh>
    <rPh sb="4" eb="6">
      <t>テンジ</t>
    </rPh>
    <phoneticPr fontId="2"/>
  </si>
  <si>
    <t>群馬県議会</t>
    <rPh sb="0" eb="2">
      <t>グンマ</t>
    </rPh>
    <rPh sb="2" eb="5">
      <t>ケンギカイ</t>
    </rPh>
    <phoneticPr fontId="2"/>
  </si>
  <si>
    <t>県内公共
図書館小計</t>
    <rPh sb="0" eb="2">
      <t>ケンナイ</t>
    </rPh>
    <rPh sb="2" eb="4">
      <t>コウキョウ</t>
    </rPh>
    <rPh sb="5" eb="8">
      <t>トショカン</t>
    </rPh>
    <rPh sb="8" eb="10">
      <t>ショウケイ</t>
    </rPh>
    <phoneticPr fontId="2"/>
  </si>
  <si>
    <t>県内図書館合計</t>
    <rPh sb="0" eb="2">
      <t>ケンナイ</t>
    </rPh>
    <rPh sb="2" eb="5">
      <t>トショカン</t>
    </rPh>
    <rPh sb="5" eb="7">
      <t>ゴウケイ</t>
    </rPh>
    <phoneticPr fontId="2"/>
  </si>
  <si>
    <t>総　　計</t>
    <rPh sb="0" eb="1">
      <t>ソウ</t>
    </rPh>
    <rPh sb="3" eb="4">
      <t>ケイ</t>
    </rPh>
    <phoneticPr fontId="2"/>
  </si>
  <si>
    <t>図書（ＴＲＣ）
ＡＶ(なし）</t>
  </si>
  <si>
    <t>ProLiant DL360 Gen10</t>
  </si>
  <si>
    <t>1.2TB</t>
  </si>
  <si>
    <t>ELCIELO</t>
  </si>
  <si>
    <t>㈱図書館流通センター</t>
    <rPh sb="1" eb="4">
      <t>トショカン</t>
    </rPh>
    <rPh sb="4" eb="6">
      <t>リュウツウ</t>
    </rPh>
    <phoneticPr fontId="3"/>
  </si>
  <si>
    <t>256GB</t>
  </si>
  <si>
    <t>windows10</t>
  </si>
  <si>
    <t>Windows10pro</t>
  </si>
  <si>
    <t>TRC,_NHK,NPL</t>
  </si>
  <si>
    <t>R2.11.11</t>
  </si>
  <si>
    <t>Windows
Server2016</t>
  </si>
  <si>
    <t>TRC　T/TR</t>
  </si>
  <si>
    <t>TRC,ﾄｯｶｰﾀ</t>
  </si>
  <si>
    <t>トーハン
LCS</t>
  </si>
  <si>
    <t>トーハン</t>
  </si>
  <si>
    <t>ESPRIMO</t>
  </si>
  <si>
    <t>Lics-Re3</t>
  </si>
  <si>
    <t>ソフテック</t>
  </si>
  <si>
    <t>OptiPlex 3000</t>
  </si>
  <si>
    <t>8GB,1X8GB</t>
  </si>
  <si>
    <t>Windows10Professional</t>
  </si>
  <si>
    <t>LiCS-Re3</t>
  </si>
  <si>
    <t>E
xpress5800
/R110h-1</t>
  </si>
  <si>
    <t>450GB×
3(RAID5)</t>
  </si>
  <si>
    <t>名館長</t>
    <rPh sb="0" eb="3">
      <t>メイカンチョウ</t>
    </rPh>
    <phoneticPr fontId="3"/>
  </si>
  <si>
    <t>クラウドのため、ハードに関する記載無し</t>
  </si>
  <si>
    <t>部分計上</t>
    <rPh sb="0" eb="2">
      <t>ブブン</t>
    </rPh>
    <rPh sb="2" eb="4">
      <t>ケイジョウ</t>
    </rPh>
    <phoneticPr fontId="1"/>
  </si>
  <si>
    <t>令和４年度</t>
    <rPh sb="0" eb="2">
      <t>レイワ</t>
    </rPh>
    <rPh sb="3" eb="4">
      <t>ネン</t>
    </rPh>
    <rPh sb="4" eb="5">
      <t>ド</t>
    </rPh>
    <phoneticPr fontId="2"/>
  </si>
  <si>
    <t>※奉仕人口は、令和6年4月1日時点（令和6年4月25日公表）の「移動人口調査(4月）」）</t>
    <rPh sb="1" eb="3">
      <t>ホウシ</t>
    </rPh>
    <rPh sb="3" eb="5">
      <t>ジンコウ</t>
    </rPh>
    <rPh sb="7" eb="8">
      <t>レイ</t>
    </rPh>
    <rPh sb="8" eb="9">
      <t>ワ</t>
    </rPh>
    <rPh sb="10" eb="11">
      <t>ネン</t>
    </rPh>
    <rPh sb="12" eb="13">
      <t>ツキ</t>
    </rPh>
    <rPh sb="14" eb="15">
      <t>ヒ</t>
    </rPh>
    <rPh sb="15" eb="17">
      <t>ジテン</t>
    </rPh>
    <rPh sb="18" eb="19">
      <t>レイ</t>
    </rPh>
    <rPh sb="19" eb="20">
      <t>ワ</t>
    </rPh>
    <rPh sb="21" eb="22">
      <t>ネン</t>
    </rPh>
    <rPh sb="23" eb="24">
      <t>ツキ</t>
    </rPh>
    <rPh sb="26" eb="27">
      <t>ヒ</t>
    </rPh>
    <rPh sb="27" eb="29">
      <t>コウヒョウ</t>
    </rPh>
    <rPh sb="32" eb="34">
      <t>イドウ</t>
    </rPh>
    <rPh sb="34" eb="36">
      <t>ジンコウ</t>
    </rPh>
    <rPh sb="36" eb="38">
      <t>チョウサ</t>
    </rPh>
    <rPh sb="40" eb="41">
      <t>ツキ</t>
    </rPh>
    <phoneticPr fontId="2"/>
  </si>
  <si>
    <t>令和５年</t>
    <rPh sb="0" eb="2">
      <t>レイワ</t>
    </rPh>
    <rPh sb="3" eb="4">
      <t>ネン</t>
    </rPh>
    <phoneticPr fontId="2"/>
  </si>
  <si>
    <t xml:space="preserve">  登録者数</t>
    <rPh sb="2" eb="5">
      <t>トウロクシャ</t>
    </rPh>
    <rPh sb="5" eb="6">
      <t>スウ</t>
    </rPh>
    <phoneticPr fontId="2"/>
  </si>
  <si>
    <t>来館者数　　　</t>
    <rPh sb="0" eb="3">
      <t>ライカンシャ</t>
    </rPh>
    <rPh sb="3" eb="4">
      <t>スウ</t>
    </rPh>
    <phoneticPr fontId="2"/>
  </si>
  <si>
    <t xml:space="preserve">  個人貸出人数</t>
    <rPh sb="2" eb="4">
      <t>コジン</t>
    </rPh>
    <rPh sb="4" eb="6">
      <t>カシダシ</t>
    </rPh>
    <rPh sb="6" eb="8">
      <t>ニンズウ</t>
    </rPh>
    <phoneticPr fontId="2"/>
  </si>
  <si>
    <t xml:space="preserve">  貸出数</t>
    <rPh sb="2" eb="4">
      <t>カシダシ</t>
    </rPh>
    <rPh sb="4" eb="5">
      <t>カズ</t>
    </rPh>
    <phoneticPr fontId="2"/>
  </si>
  <si>
    <t>（図書＋視聴覚資料等）</t>
    <rPh sb="1" eb="3">
      <t>トショ</t>
    </rPh>
    <rPh sb="4" eb="7">
      <t>シチョウカク</t>
    </rPh>
    <rPh sb="7" eb="9">
      <t>シリョウ</t>
    </rPh>
    <rPh sb="9" eb="10">
      <t>トウ</t>
    </rPh>
    <phoneticPr fontId="2"/>
  </si>
  <si>
    <t xml:space="preserve">  本館奉仕</t>
    <rPh sb="2" eb="4">
      <t>ホンカン</t>
    </rPh>
    <rPh sb="4" eb="6">
      <t>ホウシ</t>
    </rPh>
    <phoneticPr fontId="2"/>
  </si>
  <si>
    <t xml:space="preserve">  個人貸出数</t>
    <rPh sb="2" eb="4">
      <t>コジン</t>
    </rPh>
    <rPh sb="4" eb="6">
      <t>カシダシ</t>
    </rPh>
    <rPh sb="6" eb="7">
      <t>カズ</t>
    </rPh>
    <phoneticPr fontId="2"/>
  </si>
  <si>
    <t>（人）</t>
    <phoneticPr fontId="4"/>
  </si>
  <si>
    <t>うち自治体内貸出</t>
    <rPh sb="2" eb="5">
      <t>ジチタイ</t>
    </rPh>
    <rPh sb="5" eb="6">
      <t>ナイ</t>
    </rPh>
    <rPh sb="6" eb="8">
      <t>カシダシ</t>
    </rPh>
    <phoneticPr fontId="2"/>
  </si>
  <si>
    <t>有効登録者数は新里含む</t>
    <rPh sb="0" eb="6">
      <t>ユウコウトウロクシャスウ</t>
    </rPh>
    <rPh sb="7" eb="9">
      <t>ニイサト</t>
    </rPh>
    <rPh sb="9" eb="10">
      <t>フク</t>
    </rPh>
    <phoneticPr fontId="3"/>
  </si>
  <si>
    <t>未実施</t>
  </si>
  <si>
    <t>人口百人当冊数</t>
    <rPh sb="0" eb="2">
      <t>ジンコウ</t>
    </rPh>
    <rPh sb="2" eb="3">
      <t>ヒャク</t>
    </rPh>
    <rPh sb="3" eb="4">
      <t>ニン</t>
    </rPh>
    <rPh sb="4" eb="5">
      <t>ア</t>
    </rPh>
    <rPh sb="5" eb="7">
      <t>サッスウ</t>
    </rPh>
    <phoneticPr fontId="2"/>
  </si>
  <si>
    <t xml:space="preserve">  本  館</t>
    <rPh sb="2" eb="6">
      <t>ホンカン</t>
    </rPh>
    <phoneticPr fontId="2"/>
  </si>
  <si>
    <t>その他＝YA</t>
    <phoneticPr fontId="2"/>
  </si>
  <si>
    <t>　宗教哲学</t>
    <rPh sb="1" eb="3">
      <t>シュウキョウ</t>
    </rPh>
    <rPh sb="3" eb="5">
      <t>テツガク</t>
    </rPh>
    <phoneticPr fontId="2"/>
  </si>
  <si>
    <t>　歴史地理</t>
    <rPh sb="1" eb="3">
      <t>レキシ</t>
    </rPh>
    <rPh sb="3" eb="5">
      <t>チリ</t>
    </rPh>
    <phoneticPr fontId="2"/>
  </si>
  <si>
    <t>　社会科学</t>
    <rPh sb="1" eb="3">
      <t>シャカイ</t>
    </rPh>
    <rPh sb="3" eb="5">
      <t>カガク</t>
    </rPh>
    <phoneticPr fontId="2"/>
  </si>
  <si>
    <t>　自然科学</t>
    <rPh sb="1" eb="3">
      <t>シゼン</t>
    </rPh>
    <rPh sb="3" eb="5">
      <t>カガク</t>
    </rPh>
    <phoneticPr fontId="2"/>
  </si>
  <si>
    <t>　技術工学</t>
    <rPh sb="1" eb="3">
      <t>ギジュツ</t>
    </rPh>
    <rPh sb="3" eb="5">
      <t>コウガク</t>
    </rPh>
    <phoneticPr fontId="2"/>
  </si>
  <si>
    <t>　産　　   業</t>
    <rPh sb="1" eb="8">
      <t>サンギョウ</t>
    </rPh>
    <phoneticPr fontId="2"/>
  </si>
  <si>
    <t>　芸術ｽﾎﾟｰﾂ</t>
    <rPh sb="1" eb="3">
      <t>ゲイジュツ</t>
    </rPh>
    <phoneticPr fontId="2"/>
  </si>
  <si>
    <t>　言　     語</t>
    <rPh sb="1" eb="9">
      <t>ゲンゴ</t>
    </rPh>
    <phoneticPr fontId="2"/>
  </si>
  <si>
    <t xml:space="preserve"> 　郷土資料</t>
    <rPh sb="2" eb="4">
      <t>キョウド</t>
    </rPh>
    <rPh sb="4" eb="6">
      <t>シリョウ</t>
    </rPh>
    <phoneticPr fontId="2"/>
  </si>
  <si>
    <t xml:space="preserve">  洋      書</t>
    <rPh sb="2" eb="10">
      <t>ヨウショ</t>
    </rPh>
    <phoneticPr fontId="2"/>
  </si>
  <si>
    <t xml:space="preserve"> 　そ の 他</t>
    <rPh sb="2" eb="7">
      <t>ソノタ</t>
    </rPh>
    <phoneticPr fontId="2"/>
  </si>
  <si>
    <t>　合　    計</t>
    <rPh sb="1" eb="8">
      <t>ゴウケイ</t>
    </rPh>
    <phoneticPr fontId="2"/>
  </si>
  <si>
    <t>洋書は各分類に含む。</t>
  </si>
  <si>
    <t xml:space="preserve">　 用途別内訳 </t>
    <rPh sb="2" eb="4">
      <t>ヨウト</t>
    </rPh>
    <rPh sb="4" eb="5">
      <t>ベツ</t>
    </rPh>
    <rPh sb="5" eb="7">
      <t>ウチワケ</t>
    </rPh>
    <phoneticPr fontId="2"/>
  </si>
  <si>
    <t>所蔵数</t>
    <rPh sb="0" eb="2">
      <t>ショゾウ</t>
    </rPh>
    <rPh sb="2" eb="3">
      <t>スウ</t>
    </rPh>
    <phoneticPr fontId="2"/>
  </si>
  <si>
    <t xml:space="preserve">   視聴覚資料</t>
    <rPh sb="3" eb="6">
      <t>シチョウカク</t>
    </rPh>
    <rPh sb="6" eb="8">
      <t>シリョウ</t>
    </rPh>
    <phoneticPr fontId="2"/>
  </si>
  <si>
    <t xml:space="preserve">  視聴覚資料</t>
    <rPh sb="2" eb="5">
      <t>シチョウカク</t>
    </rPh>
    <rPh sb="5" eb="7">
      <t>シリョウ</t>
    </rPh>
    <phoneticPr fontId="2"/>
  </si>
  <si>
    <t>13～18歳</t>
    <rPh sb="5" eb="6">
      <t>サイ</t>
    </rPh>
    <phoneticPr fontId="3"/>
  </si>
  <si>
    <t>12～19歳</t>
    <rPh sb="5" eb="6">
      <t>サイ</t>
    </rPh>
    <phoneticPr fontId="3"/>
  </si>
  <si>
    <t>12～19歳</t>
  </si>
  <si>
    <t>13～18歳</t>
    <rPh sb="5" eb="6">
      <t>サイ</t>
    </rPh>
    <phoneticPr fontId="2"/>
  </si>
  <si>
    <t>13～18歳</t>
  </si>
  <si>
    <t>13～22歳</t>
    <rPh sb="5" eb="6">
      <t>サイ</t>
    </rPh>
    <phoneticPr fontId="2"/>
  </si>
  <si>
    <t>13～22歳</t>
    <rPh sb="5" eb="6">
      <t>サイ</t>
    </rPh>
    <phoneticPr fontId="1"/>
  </si>
  <si>
    <t>永</t>
    <rPh sb="0" eb="1">
      <t>エイ</t>
    </rPh>
    <phoneticPr fontId="3"/>
  </si>
  <si>
    <t>12～17歳</t>
    <rPh sb="5" eb="6">
      <t>サイ</t>
    </rPh>
    <phoneticPr fontId="3"/>
  </si>
  <si>
    <t>13～22歳</t>
  </si>
  <si>
    <t>13～18歳</t>
    <rPh sb="5" eb="6">
      <t>サイ</t>
    </rPh>
    <phoneticPr fontId="1"/>
  </si>
  <si>
    <t>13～２２歳</t>
    <rPh sb="5" eb="6">
      <t>サイ</t>
    </rPh>
    <phoneticPr fontId="3"/>
  </si>
  <si>
    <t>12～19歳</t>
    <rPh sb="5" eb="6">
      <t>サイ</t>
    </rPh>
    <phoneticPr fontId="1"/>
  </si>
  <si>
    <t>13～22歳</t>
    <rPh sb="5" eb="6">
      <t>サイ</t>
    </rPh>
    <phoneticPr fontId="3"/>
  </si>
  <si>
    <t>永</t>
    <rPh sb="0" eb="1">
      <t>エイ</t>
    </rPh>
    <phoneticPr fontId="1"/>
  </si>
  <si>
    <t>12～18歳</t>
    <rPh sb="5" eb="6">
      <t>サイ</t>
    </rPh>
    <phoneticPr fontId="2"/>
  </si>
  <si>
    <t>13～22歳</t>
    <phoneticPr fontId="2"/>
  </si>
  <si>
    <t>学生：１３～２２歳</t>
  </si>
  <si>
    <t>備  　　　考</t>
  </si>
  <si>
    <t>高崎</t>
  </si>
  <si>
    <t>箕郷</t>
  </si>
  <si>
    <t>新里</t>
  </si>
  <si>
    <t>伊勢崎</t>
  </si>
  <si>
    <t>あずま</t>
  </si>
  <si>
    <t>太田</t>
  </si>
  <si>
    <t>藪塚</t>
  </si>
  <si>
    <t>松井田</t>
  </si>
  <si>
    <t>(1,147)</t>
  </si>
  <si>
    <t>その他＝YA</t>
  </si>
  <si>
    <t>9カ所　：第五コミュニティーセンター、児童文化センター、朝倉児童館、日吉児童館、大友児童館、下小出児童館、粕川児童館、桜が丘文庫、南三文庫</t>
  </si>
  <si>
    <t>２カ所：高崎駅市民サービスセンター、倉賀野公民館</t>
    <rPh sb="2" eb="3">
      <t>ショ</t>
    </rPh>
    <phoneticPr fontId="2"/>
  </si>
  <si>
    <t>（分室、SP）２カ所：高崎駅サービスセンター・倉賀野公民館</t>
    <rPh sb="1" eb="3">
      <t>ブンシツ</t>
    </rPh>
    <rPh sb="9" eb="10">
      <t>ショ</t>
    </rPh>
    <rPh sb="11" eb="13">
      <t>タカサキ</t>
    </rPh>
    <rPh sb="13" eb="14">
      <t>エキ</t>
    </rPh>
    <rPh sb="23" eb="26">
      <t>クラカノ</t>
    </rPh>
    <rPh sb="26" eb="29">
      <t>コウミンカン</t>
    </rPh>
    <phoneticPr fontId="36"/>
  </si>
  <si>
    <t>14カ所</t>
    <rPh sb="3" eb="4">
      <t>ショ</t>
    </rPh>
    <phoneticPr fontId="2"/>
  </si>
  <si>
    <t>(分室､SP)14カ所：市内の公民館14館</t>
    <rPh sb="12" eb="14">
      <t>シナイ</t>
    </rPh>
    <rPh sb="15" eb="18">
      <t>コウミンカン</t>
    </rPh>
    <rPh sb="20" eb="21">
      <t>カン</t>
    </rPh>
    <phoneticPr fontId="3"/>
  </si>
  <si>
    <t>１カ所：ナルセグループ伊勢崎市民プラザ図書室</t>
    <rPh sb="2" eb="3">
      <t>ショ</t>
    </rPh>
    <phoneticPr fontId="2"/>
  </si>
  <si>
    <t>あかつき号</t>
    <rPh sb="4" eb="5">
      <t>ゴウ</t>
    </rPh>
    <phoneticPr fontId="3"/>
  </si>
  <si>
    <t>市内</t>
    <rPh sb="0" eb="2">
      <t>シナイ</t>
    </rPh>
    <phoneticPr fontId="3"/>
  </si>
  <si>
    <t>(分室､SP)10カ所：中央・渋川・渋川西部・金井・古巻・豊秋・伊香保・小野上・子持・赤城</t>
    <rPh sb="10" eb="11">
      <t>ショ</t>
    </rPh>
    <phoneticPr fontId="2"/>
  </si>
  <si>
    <t>はくちょう号</t>
    <rPh sb="5" eb="6">
      <t>ゴウ</t>
    </rPh>
    <phoneticPr fontId="1"/>
  </si>
  <si>
    <t>月2回（施設）月1回（小学校）</t>
    <rPh sb="0" eb="1">
      <t>ツキ</t>
    </rPh>
    <rPh sb="2" eb="3">
      <t>カイ</t>
    </rPh>
    <rPh sb="4" eb="6">
      <t>シセツ</t>
    </rPh>
    <rPh sb="7" eb="8">
      <t>ツキ</t>
    </rPh>
    <rPh sb="9" eb="10">
      <t>カイ</t>
    </rPh>
    <rPh sb="11" eb="14">
      <t>ショウガッコウ</t>
    </rPh>
    <phoneticPr fontId="1"/>
  </si>
  <si>
    <t>町内福祉施設と小学校</t>
    <rPh sb="0" eb="2">
      <t>チョウナイ</t>
    </rPh>
    <rPh sb="2" eb="4">
      <t>フクシ</t>
    </rPh>
    <rPh sb="4" eb="6">
      <t>シセツ</t>
    </rPh>
    <rPh sb="7" eb="10">
      <t>ショウガッコウ</t>
    </rPh>
    <phoneticPr fontId="1"/>
  </si>
  <si>
    <t>なし</t>
  </si>
  <si>
    <t>未実施</t>
    <rPh sb="0" eb="1">
      <t>ミ</t>
    </rPh>
    <rPh sb="1" eb="3">
      <t>ジッシ</t>
    </rPh>
    <phoneticPr fontId="3"/>
  </si>
  <si>
    <t>未実施</t>
    <rPh sb="0" eb="3">
      <t>ミジッシ</t>
    </rPh>
    <phoneticPr fontId="1"/>
  </si>
  <si>
    <t>A3未満/50　A3/80</t>
  </si>
  <si>
    <t>GPRIME
forSaaS
LiCS-WebⅡ</t>
  </si>
  <si>
    <t>京セラコミュニケーションシステム株式会社</t>
    <rPh sb="0" eb="1">
      <t>キョウ</t>
    </rPh>
    <rPh sb="16" eb="20">
      <t>カブシキガイシャ</t>
    </rPh>
    <phoneticPr fontId="3"/>
  </si>
  <si>
    <t>Webilis</t>
  </si>
  <si>
    <t>本館一括</t>
    <rPh sb="0" eb="2">
      <t>ホンカン</t>
    </rPh>
    <rPh sb="2" eb="4">
      <t>イッカツ</t>
    </rPh>
    <phoneticPr fontId="3"/>
  </si>
  <si>
    <t>Ｌｉｎｕｘ</t>
  </si>
  <si>
    <t>ＬｉＣＳ-Ｒｅ２</t>
  </si>
  <si>
    <t>ＴＲＣ-Ｔ</t>
  </si>
  <si>
    <t>Ｌｉｃｓ-Ｒｅ２</t>
  </si>
  <si>
    <t>Lios-Re2</t>
  </si>
  <si>
    <t>トーハンマーク・TRCマーク</t>
  </si>
  <si>
    <t>令和6.3.1</t>
    <rPh sb="0" eb="2">
      <t>レイワ</t>
    </rPh>
    <phoneticPr fontId="1"/>
  </si>
  <si>
    <t>WebiLisV4</t>
  </si>
  <si>
    <t>ランニングコストはシステムリース料+通信料</t>
    <rPh sb="16" eb="17">
      <t>リョウ</t>
    </rPh>
    <rPh sb="18" eb="21">
      <t>ツウシンリョウ</t>
    </rPh>
    <phoneticPr fontId="1"/>
  </si>
  <si>
    <t>令和6.3.1</t>
  </si>
  <si>
    <t>250G</t>
  </si>
  <si>
    <t>Windows11 Pro</t>
  </si>
  <si>
    <t>600G</t>
  </si>
  <si>
    <t>WindowsServer2016</t>
  </si>
  <si>
    <t>webilisV4</t>
  </si>
  <si>
    <t>ハードはクラウドとなった</t>
  </si>
  <si>
    <t>Windows</t>
  </si>
  <si>
    <t>windowｓ</t>
  </si>
  <si>
    <t>ランニングコストは、笠懸図書館で回答。台数は自館分。</t>
  </si>
  <si>
    <t>Web iLisV4</t>
  </si>
  <si>
    <t>ヒューレッド
パッカード</t>
  </si>
  <si>
    <t>H29年</t>
    <rPh sb="3" eb="4">
      <t>ネン</t>
    </rPh>
    <phoneticPr fontId="3"/>
  </si>
  <si>
    <t>R5.11.1</t>
  </si>
  <si>
    <t>外部</t>
    <rPh sb="0" eb="2">
      <t>ガイブ</t>
    </rPh>
    <phoneticPr fontId="4"/>
  </si>
  <si>
    <t>図書TRC、AV独自</t>
  </si>
  <si>
    <t>PR:MERGY</t>
  </si>
  <si>
    <t>３００ＧＢ</t>
  </si>
  <si>
    <t>ＷＤ2021</t>
  </si>
  <si>
    <t>ｉｌｉｓｗｉｎｇ　ｖ3</t>
  </si>
  <si>
    <t>Windows10
Enterprise
LTSC</t>
  </si>
  <si>
    <t>TRC・日図協・トッカータ</t>
    <rPh sb="4" eb="5">
      <t>ニチ</t>
    </rPh>
    <rPh sb="5" eb="7">
      <t>トキョウ</t>
    </rPh>
    <phoneticPr fontId="1"/>
  </si>
  <si>
    <t>．</t>
  </si>
  <si>
    <t>部分計上</t>
    <rPh sb="0" eb="4">
      <t>ブブ</t>
    </rPh>
    <phoneticPr fontId="1"/>
  </si>
  <si>
    <t>部分計上</t>
    <rPh sb="0" eb="2">
      <t>ブブン</t>
    </rPh>
    <rPh sb="2" eb="4">
      <t>ケイジョウ</t>
    </rPh>
    <phoneticPr fontId="3"/>
  </si>
  <si>
    <t>令和５年度決算</t>
    <rPh sb="0" eb="2">
      <t>レイワ</t>
    </rPh>
    <phoneticPr fontId="2"/>
  </si>
  <si>
    <t>令和６年度予算</t>
    <rPh sb="0" eb="2">
      <t>レイワ</t>
    </rPh>
    <phoneticPr fontId="2"/>
  </si>
  <si>
    <t>人件費には正職員を含めていない（公民館と兼務のため）</t>
  </si>
  <si>
    <t>独自開発</t>
    <rPh sb="0" eb="2">
      <t>ドクジ</t>
    </rPh>
    <rPh sb="2" eb="4">
      <t>カイハツ</t>
    </rPh>
    <phoneticPr fontId="3"/>
  </si>
  <si>
    <t>図書、ＡＶ</t>
    <rPh sb="0" eb="2">
      <t>トショ</t>
    </rPh>
    <phoneticPr fontId="4"/>
  </si>
  <si>
    <t>日本HP</t>
    <rPh sb="0" eb="2">
      <t>ニホン</t>
    </rPh>
    <phoneticPr fontId="3"/>
  </si>
  <si>
    <t>250G7
Notebook</t>
  </si>
  <si>
    <t>ｗｅｂ図書館システム</t>
    <rPh sb="3" eb="6">
      <t>トショカン</t>
    </rPh>
    <phoneticPr fontId="3"/>
  </si>
  <si>
    <t>外部</t>
    <rPh sb="0" eb="2">
      <t>ガイブ</t>
    </rPh>
    <phoneticPr fontId="3"/>
  </si>
  <si>
    <t>自動車図書館・分室・サービスポイント・団体貸出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</si>
</sst>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[$-411]ge\.m\.d;@"/>
    <numFmt numFmtId="178" formatCode="#,##0_);[Red]\(#,##0\)"/>
    <numFmt numFmtId="179" formatCode="#,##0_ "/>
    <numFmt numFmtId="180" formatCode="0.00_ "/>
    <numFmt numFmtId="181" formatCode="0.00_);[Red]\(0.00\)"/>
    <numFmt numFmtId="182" formatCode="#,##0.0_);[Red]\(#,##0.0\)"/>
    <numFmt numFmtId="183" formatCode="#,##0.00_);[Red]\(#,##0.00\)"/>
    <numFmt numFmtId="184" formatCode="0_);[Red]\(0\)"/>
  </numFmts>
  <fonts count="7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ＪＳＰ明朝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</font>
    <font>
      <b/>
      <sz val="10"/>
      <name val="ＭＳ Ｐ明朝"/>
      <family val="1"/>
      <charset val="128"/>
    </font>
    <font>
      <sz val="11"/>
      <name val="ＭＳ 明朝"/>
      <family val="1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 diagonalDown="1">
      <left/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</borders>
  <cellStyleXfs count="19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48" fillId="0" borderId="0" applyNumberFormat="0" applyFill="0" applyBorder="0" applyProtection="0"/>
    <xf numFmtId="0" fontId="49" fillId="17" borderId="0" applyNumberFormat="0" applyBorder="0" applyProtection="0"/>
    <xf numFmtId="0" fontId="49" fillId="18" borderId="0" applyNumberFormat="0" applyBorder="0" applyProtection="0"/>
    <xf numFmtId="0" fontId="48" fillId="19" borderId="0" applyNumberFormat="0" applyBorder="0" applyProtection="0"/>
    <xf numFmtId="0" fontId="46" fillId="20" borderId="0" applyNumberFormat="0" applyBorder="0" applyProtection="0"/>
    <xf numFmtId="0" fontId="47" fillId="21" borderId="0" applyNumberFormat="0" applyBorder="0" applyProtection="0"/>
    <xf numFmtId="178" fontId="1" fillId="0" borderId="0" applyBorder="0" applyProtection="0"/>
    <xf numFmtId="38" fontId="1" fillId="0" borderId="0" applyBorder="0" applyProtection="0"/>
    <xf numFmtId="0" fontId="43" fillId="0" borderId="0" applyNumberFormat="0" applyFill="0" applyBorder="0" applyProtection="0"/>
    <xf numFmtId="0" fontId="44" fillId="22" borderId="0" applyNumberFormat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Protection="0"/>
    <xf numFmtId="0" fontId="41" fillId="0" borderId="0" applyNumberFormat="0" applyFill="0" applyBorder="0" applyProtection="0"/>
    <xf numFmtId="0" fontId="45" fillId="23" borderId="0" applyNumberFormat="0" applyBorder="0" applyProtection="0"/>
    <xf numFmtId="0" fontId="42" fillId="23" borderId="1" applyNumberFormat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6" fillId="0" borderId="0" applyNumberFormat="0" applyFill="0" applyBorder="0" applyProtection="0"/>
    <xf numFmtId="0" fontId="16" fillId="24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4" fillId="5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8" borderId="2" applyNumberFormat="0" applyAlignment="0" applyProtection="0">
      <alignment vertical="center"/>
    </xf>
    <xf numFmtId="0" fontId="56" fillId="60" borderId="8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1" fillId="30" borderId="3" applyNumberFormat="0" applyFont="0" applyAlignment="0" applyProtection="0">
      <alignment vertical="center"/>
    </xf>
    <xf numFmtId="0" fontId="1" fillId="31" borderId="89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60" fillId="63" borderId="9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61" fillId="0" borderId="92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62" fillId="0" borderId="9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65" fillId="63" borderId="9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7" borderId="1" applyNumberFormat="0" applyAlignment="0" applyProtection="0">
      <alignment vertical="center"/>
    </xf>
    <xf numFmtId="0" fontId="67" fillId="8" borderId="9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1" fillId="0" borderId="0"/>
    <xf numFmtId="0" fontId="1" fillId="0" borderId="0"/>
    <xf numFmtId="38" fontId="7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73" fillId="0" borderId="0" applyFont="0" applyFill="0" applyBorder="0" applyAlignment="0" applyProtection="0">
      <alignment vertical="center"/>
    </xf>
  </cellStyleXfs>
  <cellXfs count="119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3" borderId="10" xfId="0" applyFont="1" applyFill="1" applyBorder="1">
      <alignment vertical="center"/>
    </xf>
    <xf numFmtId="0" fontId="4" fillId="33" borderId="1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33" borderId="12" xfId="0" applyFont="1" applyFill="1" applyBorder="1">
      <alignment vertical="center"/>
    </xf>
    <xf numFmtId="0" fontId="4" fillId="33" borderId="13" xfId="0" applyFont="1" applyFill="1" applyBorder="1">
      <alignment vertical="center"/>
    </xf>
    <xf numFmtId="0" fontId="4" fillId="3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3" borderId="14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6" fillId="33" borderId="19" xfId="0" applyFont="1" applyFill="1" applyBorder="1" applyAlignment="1">
      <alignment horizontal="left"/>
    </xf>
    <xf numFmtId="0" fontId="6" fillId="33" borderId="12" xfId="0" applyFont="1" applyFill="1" applyBorder="1" applyAlignment="1">
      <alignment horizontal="left"/>
    </xf>
    <xf numFmtId="0" fontId="6" fillId="33" borderId="12" xfId="0" applyFont="1" applyFill="1" applyBorder="1">
      <alignment vertical="center"/>
    </xf>
    <xf numFmtId="0" fontId="7" fillId="33" borderId="12" xfId="0" applyFont="1" applyFill="1" applyBorder="1">
      <alignment vertic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3" xfId="0" applyFont="1" applyBorder="1">
      <alignment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 shrinkToFit="1"/>
    </xf>
    <xf numFmtId="178" fontId="4" fillId="0" borderId="21" xfId="0" applyNumberFormat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76" fontId="4" fillId="0" borderId="15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5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8" xfId="0" applyFont="1" applyBorder="1">
      <alignment vertical="center"/>
    </xf>
    <xf numFmtId="0" fontId="7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178" fontId="4" fillId="0" borderId="27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178" fontId="4" fillId="0" borderId="12" xfId="0" applyNumberFormat="1" applyFont="1" applyBorder="1">
      <alignment vertical="center"/>
    </xf>
    <xf numFmtId="178" fontId="4" fillId="0" borderId="20" xfId="0" applyNumberFormat="1" applyFont="1" applyBorder="1">
      <alignment vertical="center"/>
    </xf>
    <xf numFmtId="183" fontId="4" fillId="0" borderId="0" xfId="0" applyNumberFormat="1" applyFont="1">
      <alignment vertical="center"/>
    </xf>
    <xf numFmtId="183" fontId="6" fillId="0" borderId="12" xfId="0" applyNumberFormat="1" applyFont="1" applyBorder="1">
      <alignment vertical="center"/>
    </xf>
    <xf numFmtId="183" fontId="4" fillId="0" borderId="20" xfId="0" applyNumberFormat="1" applyFont="1" applyBorder="1" applyAlignment="1">
      <alignment horizontal="right" vertical="center"/>
    </xf>
    <xf numFmtId="183" fontId="4" fillId="0" borderId="2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shrinkToFit="1"/>
    </xf>
    <xf numFmtId="178" fontId="4" fillId="0" borderId="28" xfId="0" applyNumberFormat="1" applyFont="1" applyBorder="1" applyAlignment="1">
      <alignment horizontal="left" vertical="center" shrinkToFit="1"/>
    </xf>
    <xf numFmtId="178" fontId="4" fillId="0" borderId="29" xfId="0" applyNumberFormat="1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9" xfId="0" applyFont="1" applyBorder="1">
      <alignment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21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14" fillId="0" borderId="0" xfId="156" applyFont="1"/>
    <xf numFmtId="178" fontId="4" fillId="0" borderId="2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shrinkToFit="1"/>
    </xf>
    <xf numFmtId="178" fontId="4" fillId="0" borderId="29" xfId="0" applyNumberFormat="1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178" fontId="14" fillId="0" borderId="29" xfId="0" applyNumberFormat="1" applyFont="1" applyBorder="1" applyAlignment="1">
      <alignment horizontal="left" vertical="center" shrinkToFit="1"/>
    </xf>
    <xf numFmtId="178" fontId="4" fillId="0" borderId="0" xfId="0" applyNumberFormat="1" applyFont="1">
      <alignment vertical="center"/>
    </xf>
    <xf numFmtId="0" fontId="1" fillId="0" borderId="0" xfId="0" applyFont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77" fontId="4" fillId="34" borderId="21" xfId="0" applyNumberFormat="1" applyFont="1" applyFill="1" applyBorder="1" applyAlignment="1">
      <alignment horizontal="center" vertical="center"/>
    </xf>
    <xf numFmtId="0" fontId="4" fillId="34" borderId="20" xfId="0" applyFont="1" applyFill="1" applyBorder="1" applyAlignment="1">
      <alignment horizontal="center" vertical="center"/>
    </xf>
    <xf numFmtId="0" fontId="4" fillId="34" borderId="2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0" xfId="179" applyFont="1" applyAlignment="1">
      <alignment vertical="center"/>
    </xf>
    <xf numFmtId="183" fontId="37" fillId="0" borderId="0" xfId="0" applyNumberFormat="1" applyFont="1" applyAlignment="1">
      <alignment horizontal="left" vertical="center"/>
    </xf>
    <xf numFmtId="0" fontId="4" fillId="0" borderId="0" xfId="180" applyFont="1">
      <alignment vertical="center"/>
    </xf>
    <xf numFmtId="0" fontId="37" fillId="0" borderId="0" xfId="180" applyFont="1">
      <alignment vertical="center"/>
    </xf>
    <xf numFmtId="0" fontId="4" fillId="0" borderId="0" xfId="179" applyFont="1"/>
    <xf numFmtId="0" fontId="4" fillId="0" borderId="17" xfId="0" applyFont="1" applyBorder="1" applyAlignment="1">
      <alignment horizontal="center" vertical="center" shrinkToFit="1"/>
    </xf>
    <xf numFmtId="178" fontId="4" fillId="0" borderId="31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7" xfId="0" applyFont="1" applyBorder="1">
      <alignment vertical="center"/>
    </xf>
    <xf numFmtId="0" fontId="4" fillId="0" borderId="19" xfId="0" applyFont="1" applyBorder="1" applyAlignment="1">
      <alignment horizontal="left" shrinkToFit="1"/>
    </xf>
    <xf numFmtId="0" fontId="7" fillId="0" borderId="24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4" xfId="0" applyFont="1" applyBorder="1" applyAlignment="1">
      <alignment horizontal="right"/>
    </xf>
    <xf numFmtId="0" fontId="7" fillId="0" borderId="35" xfId="0" applyFont="1" applyBorder="1">
      <alignment vertical="center"/>
    </xf>
    <xf numFmtId="0" fontId="6" fillId="33" borderId="24" xfId="0" applyFont="1" applyFill="1" applyBorder="1" applyAlignment="1">
      <alignment horizontal="left"/>
    </xf>
    <xf numFmtId="0" fontId="6" fillId="33" borderId="37" xfId="0" applyFont="1" applyFill="1" applyBorder="1" applyAlignment="1">
      <alignment horizontal="left"/>
    </xf>
    <xf numFmtId="0" fontId="7" fillId="33" borderId="24" xfId="0" applyFont="1" applyFill="1" applyBorder="1">
      <alignment vertical="center"/>
    </xf>
    <xf numFmtId="0" fontId="6" fillId="33" borderId="22" xfId="0" applyFont="1" applyFill="1" applyBorder="1">
      <alignment vertical="center"/>
    </xf>
    <xf numFmtId="0" fontId="6" fillId="33" borderId="24" xfId="0" applyFont="1" applyFill="1" applyBorder="1">
      <alignment vertical="center"/>
    </xf>
    <xf numFmtId="0" fontId="4" fillId="33" borderId="24" xfId="0" applyFont="1" applyFill="1" applyBorder="1" applyAlignment="1">
      <alignment horizontal="center"/>
    </xf>
    <xf numFmtId="0" fontId="4" fillId="33" borderId="38" xfId="0" applyFont="1" applyFill="1" applyBorder="1">
      <alignment vertical="center"/>
    </xf>
    <xf numFmtId="0" fontId="4" fillId="33" borderId="39" xfId="0" applyFont="1" applyFill="1" applyBorder="1" applyAlignment="1">
      <alignment shrinkToFit="1"/>
    </xf>
    <xf numFmtId="0" fontId="4" fillId="33" borderId="38" xfId="0" applyFont="1" applyFill="1" applyBorder="1" applyAlignment="1">
      <alignment horizontal="center"/>
    </xf>
    <xf numFmtId="178" fontId="4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center" shrinkToFit="1"/>
    </xf>
    <xf numFmtId="178" fontId="4" fillId="0" borderId="20" xfId="0" applyNumberFormat="1" applyFont="1" applyBorder="1" applyAlignment="1">
      <alignment horizontal="right" vertical="center" shrinkToFit="1"/>
    </xf>
    <xf numFmtId="178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38" fillId="0" borderId="0" xfId="0" applyFont="1">
      <alignment vertical="center"/>
    </xf>
    <xf numFmtId="182" fontId="4" fillId="0" borderId="21" xfId="0" applyNumberFormat="1" applyFont="1" applyBorder="1" applyAlignment="1">
      <alignment horizontal="right" vertical="center" shrinkToFit="1"/>
    </xf>
    <xf numFmtId="178" fontId="4" fillId="0" borderId="29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wrapText="1"/>
    </xf>
    <xf numFmtId="0" fontId="4" fillId="0" borderId="29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center" vertical="center"/>
    </xf>
    <xf numFmtId="178" fontId="4" fillId="0" borderId="15" xfId="177" applyNumberFormat="1" applyFont="1" applyBorder="1" applyAlignment="1">
      <alignment horizontal="right" vertical="center"/>
    </xf>
    <xf numFmtId="178" fontId="4" fillId="0" borderId="12" xfId="182" applyNumberFormat="1" applyFont="1" applyBorder="1">
      <alignment vertical="center"/>
    </xf>
    <xf numFmtId="178" fontId="4" fillId="0" borderId="12" xfId="182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right" vertical="center"/>
    </xf>
    <xf numFmtId="178" fontId="4" fillId="0" borderId="12" xfId="170" applyNumberFormat="1" applyFont="1" applyBorder="1" applyAlignment="1">
      <alignment horizontal="right" vertical="center"/>
    </xf>
    <xf numFmtId="0" fontId="4" fillId="0" borderId="12" xfId="170" applyFont="1" applyBorder="1" applyAlignment="1">
      <alignment horizontal="center" vertical="center"/>
    </xf>
    <xf numFmtId="178" fontId="4" fillId="0" borderId="12" xfId="166" applyNumberFormat="1" applyFont="1" applyBorder="1" applyAlignment="1">
      <alignment horizontal="right" vertical="center"/>
    </xf>
    <xf numFmtId="178" fontId="4" fillId="0" borderId="12" xfId="168" applyNumberFormat="1" applyFont="1" applyBorder="1" applyAlignment="1">
      <alignment horizontal="right" vertical="center"/>
    </xf>
    <xf numFmtId="178" fontId="4" fillId="0" borderId="12" xfId="176" applyNumberFormat="1" applyFont="1" applyBorder="1">
      <alignment vertical="center"/>
    </xf>
    <xf numFmtId="178" fontId="4" fillId="0" borderId="12" xfId="176" applyNumberFormat="1" applyFont="1" applyBorder="1" applyAlignment="1">
      <alignment horizontal="right" vertical="center"/>
    </xf>
    <xf numFmtId="178" fontId="4" fillId="0" borderId="12" xfId="164" applyNumberFormat="1" applyFont="1" applyBorder="1" applyAlignment="1">
      <alignment horizontal="right" vertical="center"/>
    </xf>
    <xf numFmtId="179" fontId="4" fillId="0" borderId="12" xfId="164" applyNumberFormat="1" applyFont="1" applyBorder="1" applyAlignment="1">
      <alignment horizontal="right" vertical="center"/>
    </xf>
    <xf numFmtId="178" fontId="4" fillId="0" borderId="12" xfId="164" applyNumberFormat="1" applyFont="1" applyBorder="1" applyAlignment="1">
      <alignment horizontal="center" vertical="center"/>
    </xf>
    <xf numFmtId="178" fontId="4" fillId="0" borderId="12" xfId="164" applyNumberFormat="1" applyFont="1" applyBorder="1">
      <alignment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2" xfId="174" applyNumberFormat="1" applyFont="1" applyBorder="1" applyAlignment="1">
      <alignment horizontal="right" vertical="center"/>
    </xf>
    <xf numFmtId="177" fontId="4" fillId="0" borderId="12" xfId="161" applyNumberFormat="1" applyFont="1" applyBorder="1" applyAlignment="1">
      <alignment horizontal="right" vertical="center"/>
    </xf>
    <xf numFmtId="0" fontId="4" fillId="0" borderId="12" xfId="161" applyFont="1" applyBorder="1" applyAlignment="1">
      <alignment vertical="center"/>
    </xf>
    <xf numFmtId="0" fontId="4" fillId="0" borderId="12" xfId="161" applyFont="1" applyBorder="1" applyAlignment="1">
      <alignment horizontal="left" vertical="center"/>
    </xf>
    <xf numFmtId="0" fontId="4" fillId="0" borderId="12" xfId="161" applyFont="1" applyBorder="1" applyAlignment="1">
      <alignment horizontal="left" vertical="center" shrinkToFit="1"/>
    </xf>
    <xf numFmtId="0" fontId="4" fillId="0" borderId="12" xfId="161" applyFont="1" applyBorder="1" applyAlignment="1">
      <alignment horizontal="center" vertical="center"/>
    </xf>
    <xf numFmtId="178" fontId="4" fillId="0" borderId="12" xfId="161" applyNumberFormat="1" applyFont="1" applyBorder="1" applyAlignment="1">
      <alignment horizontal="right" vertical="center"/>
    </xf>
    <xf numFmtId="178" fontId="4" fillId="0" borderId="12" xfId="157" applyNumberFormat="1" applyFont="1" applyBorder="1" applyAlignment="1">
      <alignment horizontal="right" vertical="center"/>
    </xf>
    <xf numFmtId="178" fontId="4" fillId="0" borderId="12" xfId="159" applyNumberFormat="1" applyFont="1" applyBorder="1" applyAlignment="1">
      <alignment horizontal="right" vertical="center"/>
    </xf>
    <xf numFmtId="180" fontId="4" fillId="0" borderId="12" xfId="159" applyNumberFormat="1" applyFont="1" applyBorder="1" applyAlignment="1">
      <alignment horizontal="right" vertical="center"/>
    </xf>
    <xf numFmtId="179" fontId="4" fillId="0" borderId="12" xfId="174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8" fontId="4" fillId="0" borderId="12" xfId="162" applyNumberFormat="1" applyFont="1" applyBorder="1" applyAlignment="1">
      <alignment horizontal="right" vertical="center"/>
    </xf>
    <xf numFmtId="178" fontId="4" fillId="0" borderId="12" xfId="159" applyNumberFormat="1" applyFont="1" applyBorder="1">
      <alignment vertical="center"/>
    </xf>
    <xf numFmtId="180" fontId="4" fillId="0" borderId="12" xfId="159" applyNumberFormat="1" applyFont="1" applyBorder="1">
      <alignment vertical="center"/>
    </xf>
    <xf numFmtId="0" fontId="4" fillId="0" borderId="12" xfId="162" applyFont="1" applyBorder="1">
      <alignment vertical="center"/>
    </xf>
    <xf numFmtId="0" fontId="4" fillId="0" borderId="12" xfId="162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2" xfId="162" applyFont="1" applyBorder="1" applyAlignment="1">
      <alignment horizontal="left" vertical="center" shrinkToFit="1"/>
    </xf>
    <xf numFmtId="0" fontId="4" fillId="0" borderId="12" xfId="162" applyFont="1" applyBorder="1" applyAlignment="1">
      <alignment horizontal="center" vertical="center"/>
    </xf>
    <xf numFmtId="178" fontId="4" fillId="0" borderId="15" xfId="182" applyNumberFormat="1" applyFont="1" applyBorder="1">
      <alignment vertical="center"/>
    </xf>
    <xf numFmtId="178" fontId="4" fillId="0" borderId="15" xfId="182" applyNumberFormat="1" applyFont="1" applyBorder="1" applyAlignment="1">
      <alignment horizontal="right" vertical="center"/>
    </xf>
    <xf numFmtId="183" fontId="4" fillId="0" borderId="45" xfId="0" applyNumberFormat="1" applyFont="1" applyBorder="1" applyAlignment="1">
      <alignment horizontal="right" vertical="center"/>
    </xf>
    <xf numFmtId="178" fontId="4" fillId="0" borderId="15" xfId="170" applyNumberFormat="1" applyFont="1" applyBorder="1" applyAlignment="1">
      <alignment horizontal="right" vertical="center"/>
    </xf>
    <xf numFmtId="0" fontId="4" fillId="0" borderId="15" xfId="170" applyFont="1" applyBorder="1" applyAlignment="1">
      <alignment horizontal="center" vertical="center"/>
    </xf>
    <xf numFmtId="178" fontId="4" fillId="0" borderId="15" xfId="166" applyNumberFormat="1" applyFont="1" applyBorder="1" applyAlignment="1">
      <alignment horizontal="right" vertical="center"/>
    </xf>
    <xf numFmtId="178" fontId="4" fillId="0" borderId="15" xfId="168" applyNumberFormat="1" applyFont="1" applyBorder="1" applyAlignment="1">
      <alignment horizontal="right" vertical="center"/>
    </xf>
    <xf numFmtId="178" fontId="4" fillId="0" borderId="15" xfId="176" applyNumberFormat="1" applyFont="1" applyBorder="1">
      <alignment vertical="center"/>
    </xf>
    <xf numFmtId="178" fontId="4" fillId="0" borderId="15" xfId="164" applyNumberFormat="1" applyFont="1" applyBorder="1" applyAlignment="1">
      <alignment horizontal="right" vertical="center"/>
    </xf>
    <xf numFmtId="178" fontId="4" fillId="0" borderId="15" xfId="164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right" vertical="center"/>
    </xf>
    <xf numFmtId="0" fontId="4" fillId="0" borderId="15" xfId="161" applyFont="1" applyBorder="1" applyAlignment="1">
      <alignment vertical="center"/>
    </xf>
    <xf numFmtId="0" fontId="4" fillId="0" borderId="15" xfId="16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15" xfId="161" applyFont="1" applyBorder="1" applyAlignment="1">
      <alignment horizontal="left" vertical="center" shrinkToFit="1"/>
    </xf>
    <xf numFmtId="0" fontId="4" fillId="0" borderId="15" xfId="161" applyFont="1" applyBorder="1" applyAlignment="1">
      <alignment horizontal="center" vertical="center"/>
    </xf>
    <xf numFmtId="178" fontId="4" fillId="0" borderId="15" xfId="161" applyNumberFormat="1" applyFont="1" applyBorder="1" applyAlignment="1">
      <alignment horizontal="right" vertical="center"/>
    </xf>
    <xf numFmtId="0" fontId="4" fillId="0" borderId="15" xfId="161" applyFont="1" applyBorder="1" applyAlignment="1">
      <alignment vertical="center" shrinkToFit="1"/>
    </xf>
    <xf numFmtId="178" fontId="4" fillId="0" borderId="15" xfId="157" applyNumberFormat="1" applyFont="1" applyBorder="1" applyAlignment="1">
      <alignment horizontal="right" vertical="center"/>
    </xf>
    <xf numFmtId="178" fontId="4" fillId="0" borderId="15" xfId="159" applyNumberFormat="1" applyFont="1" applyBorder="1" applyAlignment="1">
      <alignment horizontal="right" vertical="center"/>
    </xf>
    <xf numFmtId="180" fontId="4" fillId="0" borderId="15" xfId="159" applyNumberFormat="1" applyFont="1" applyBorder="1" applyAlignment="1">
      <alignment horizontal="right" vertical="center"/>
    </xf>
    <xf numFmtId="178" fontId="4" fillId="0" borderId="24" xfId="182" applyNumberFormat="1" applyFont="1" applyBorder="1">
      <alignment vertical="center"/>
    </xf>
    <xf numFmtId="183" fontId="4" fillId="0" borderId="24" xfId="0" applyNumberFormat="1" applyFont="1" applyBorder="1" applyAlignment="1">
      <alignment horizontal="right" vertical="center"/>
    </xf>
    <xf numFmtId="178" fontId="4" fillId="0" borderId="24" xfId="170" applyNumberFormat="1" applyFont="1" applyBorder="1" applyAlignment="1">
      <alignment horizontal="right" vertical="center"/>
    </xf>
    <xf numFmtId="0" fontId="4" fillId="0" borderId="24" xfId="170" applyFont="1" applyBorder="1" applyAlignment="1">
      <alignment horizontal="center" vertical="center"/>
    </xf>
    <xf numFmtId="178" fontId="4" fillId="0" borderId="24" xfId="166" applyNumberFormat="1" applyFont="1" applyBorder="1" applyAlignment="1">
      <alignment horizontal="right" vertical="center"/>
    </xf>
    <xf numFmtId="178" fontId="4" fillId="0" borderId="24" xfId="168" applyNumberFormat="1" applyFont="1" applyBorder="1" applyAlignment="1">
      <alignment horizontal="right" vertical="center"/>
    </xf>
    <xf numFmtId="178" fontId="4" fillId="0" borderId="24" xfId="176" applyNumberFormat="1" applyFont="1" applyBorder="1">
      <alignment vertical="center"/>
    </xf>
    <xf numFmtId="178" fontId="4" fillId="0" borderId="24" xfId="176" applyNumberFormat="1" applyFont="1" applyBorder="1" applyAlignment="1">
      <alignment horizontal="right" vertical="center"/>
    </xf>
    <xf numFmtId="178" fontId="4" fillId="0" borderId="24" xfId="164" applyNumberFormat="1" applyFont="1" applyBorder="1" applyAlignment="1">
      <alignment horizontal="right" vertical="center"/>
    </xf>
    <xf numFmtId="178" fontId="4" fillId="0" borderId="24" xfId="164" applyNumberFormat="1" applyFont="1" applyBorder="1">
      <alignment vertical="center"/>
    </xf>
    <xf numFmtId="178" fontId="4" fillId="0" borderId="24" xfId="174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0" fontId="4" fillId="0" borderId="24" xfId="161" applyFont="1" applyBorder="1" applyAlignment="1">
      <alignment vertical="center"/>
    </xf>
    <xf numFmtId="0" fontId="4" fillId="0" borderId="24" xfId="161" applyFont="1" applyBorder="1" applyAlignment="1">
      <alignment horizontal="left" vertical="center"/>
    </xf>
    <xf numFmtId="0" fontId="4" fillId="0" borderId="24" xfId="161" applyFont="1" applyBorder="1" applyAlignment="1">
      <alignment horizontal="left" vertical="center" shrinkToFit="1"/>
    </xf>
    <xf numFmtId="0" fontId="4" fillId="0" borderId="24" xfId="162" applyFont="1" applyBorder="1" applyAlignment="1">
      <alignment horizontal="left" vertical="center" shrinkToFit="1"/>
    </xf>
    <xf numFmtId="0" fontId="4" fillId="0" borderId="24" xfId="162" applyFont="1" applyBorder="1" applyAlignment="1">
      <alignment horizontal="center" vertical="center"/>
    </xf>
    <xf numFmtId="178" fontId="4" fillId="0" borderId="24" xfId="162" applyNumberFormat="1" applyFont="1" applyBorder="1" applyAlignment="1">
      <alignment horizontal="right" vertical="center"/>
    </xf>
    <xf numFmtId="178" fontId="4" fillId="0" borderId="24" xfId="157" applyNumberFormat="1" applyFont="1" applyBorder="1" applyAlignment="1">
      <alignment horizontal="right" vertical="center"/>
    </xf>
    <xf numFmtId="178" fontId="4" fillId="0" borderId="24" xfId="159" applyNumberFormat="1" applyFont="1" applyBorder="1" applyAlignment="1">
      <alignment horizontal="right" vertical="center"/>
    </xf>
    <xf numFmtId="180" fontId="4" fillId="0" borderId="24" xfId="159" applyNumberFormat="1" applyFont="1" applyBorder="1" applyAlignment="1">
      <alignment horizontal="right" vertical="center"/>
    </xf>
    <xf numFmtId="178" fontId="4" fillId="0" borderId="15" xfId="181" applyNumberFormat="1" applyFont="1" applyBorder="1" applyAlignment="1">
      <alignment vertical="center"/>
    </xf>
    <xf numFmtId="178" fontId="4" fillId="0" borderId="15" xfId="165" applyNumberFormat="1" applyFont="1" applyBorder="1" applyAlignment="1">
      <alignment horizontal="right" vertical="center"/>
    </xf>
    <xf numFmtId="178" fontId="4" fillId="0" borderId="15" xfId="167" applyNumberFormat="1" applyFont="1" applyBorder="1" applyAlignment="1">
      <alignment horizontal="right" vertical="center"/>
    </xf>
    <xf numFmtId="178" fontId="4" fillId="0" borderId="15" xfId="163" applyNumberFormat="1" applyFont="1" applyBorder="1" applyAlignment="1">
      <alignment horizontal="right" vertical="center"/>
    </xf>
    <xf numFmtId="178" fontId="4" fillId="0" borderId="15" xfId="163" applyNumberFormat="1" applyFont="1" applyBorder="1" applyAlignment="1">
      <alignment vertical="center"/>
    </xf>
    <xf numFmtId="179" fontId="4" fillId="0" borderId="15" xfId="164" applyNumberFormat="1" applyFont="1" applyBorder="1" applyAlignment="1">
      <alignment horizontal="center" vertical="center"/>
    </xf>
    <xf numFmtId="178" fontId="4" fillId="0" borderId="15" xfId="173" applyNumberFormat="1" applyFont="1" applyBorder="1" applyAlignment="1">
      <alignment horizontal="right" vertical="center"/>
    </xf>
    <xf numFmtId="177" fontId="4" fillId="0" borderId="15" xfId="161" applyNumberFormat="1" applyFont="1" applyBorder="1" applyAlignment="1">
      <alignment horizontal="right" vertical="center"/>
    </xf>
    <xf numFmtId="178" fontId="4" fillId="0" borderId="15" xfId="158" applyNumberFormat="1" applyFont="1" applyBorder="1" applyAlignment="1">
      <alignment horizontal="right" vertical="center"/>
    </xf>
    <xf numFmtId="178" fontId="4" fillId="0" borderId="15" xfId="160" applyNumberFormat="1" applyFont="1" applyBorder="1" applyAlignment="1">
      <alignment horizontal="right" vertical="center"/>
    </xf>
    <xf numFmtId="180" fontId="4" fillId="0" borderId="15" xfId="160" applyNumberFormat="1" applyFont="1" applyBorder="1" applyAlignment="1">
      <alignment horizontal="right" vertical="center"/>
    </xf>
    <xf numFmtId="0" fontId="4" fillId="0" borderId="12" xfId="162" applyFont="1" applyBorder="1" applyAlignment="1">
      <alignment horizontal="right" vertical="center"/>
    </xf>
    <xf numFmtId="57" fontId="4" fillId="0" borderId="12" xfId="162" applyNumberFormat="1" applyFont="1" applyBorder="1" applyAlignment="1">
      <alignment horizontal="right" vertical="center"/>
    </xf>
    <xf numFmtId="178" fontId="5" fillId="0" borderId="12" xfId="164" applyNumberFormat="1" applyFont="1" applyBorder="1" applyAlignment="1">
      <alignment horizontal="right" vertical="center" wrapText="1"/>
    </xf>
    <xf numFmtId="179" fontId="4" fillId="0" borderId="12" xfId="164" applyNumberFormat="1" applyFont="1" applyBorder="1" applyAlignment="1">
      <alignment horizontal="center" vertical="center"/>
    </xf>
    <xf numFmtId="177" fontId="4" fillId="0" borderId="12" xfId="162" applyNumberFormat="1" applyFont="1" applyBorder="1" applyAlignment="1">
      <alignment horizontal="right" vertical="center"/>
    </xf>
    <xf numFmtId="0" fontId="7" fillId="0" borderId="12" xfId="162" applyFont="1" applyBorder="1" applyAlignment="1">
      <alignment horizontal="left" vertical="center" wrapText="1"/>
    </xf>
    <xf numFmtId="177" fontId="4" fillId="0" borderId="24" xfId="161" applyNumberFormat="1" applyFont="1" applyBorder="1" applyAlignment="1">
      <alignment horizontal="right" vertical="center"/>
    </xf>
    <xf numFmtId="178" fontId="4" fillId="0" borderId="12" xfId="181" applyNumberFormat="1" applyFont="1" applyBorder="1" applyAlignment="1">
      <alignment vertical="center"/>
    </xf>
    <xf numFmtId="178" fontId="4" fillId="0" borderId="12" xfId="175" applyNumberFormat="1" applyFont="1" applyBorder="1" applyAlignment="1">
      <alignment horizontal="right" vertical="center"/>
    </xf>
    <xf numFmtId="178" fontId="4" fillId="0" borderId="12" xfId="173" applyNumberFormat="1" applyFont="1" applyBorder="1" applyAlignment="1">
      <alignment horizontal="right" vertical="center"/>
    </xf>
    <xf numFmtId="178" fontId="4" fillId="0" borderId="12" xfId="158" applyNumberFormat="1" applyFont="1" applyBorder="1" applyAlignment="1">
      <alignment horizontal="right" vertical="center"/>
    </xf>
    <xf numFmtId="178" fontId="4" fillId="0" borderId="12" xfId="160" applyNumberFormat="1" applyFont="1" applyBorder="1" applyAlignment="1">
      <alignment vertical="center"/>
    </xf>
    <xf numFmtId="178" fontId="4" fillId="0" borderId="12" xfId="160" applyNumberFormat="1" applyFont="1" applyBorder="1" applyAlignment="1">
      <alignment horizontal="right" vertical="center"/>
    </xf>
    <xf numFmtId="178" fontId="6" fillId="0" borderId="12" xfId="162" applyNumberFormat="1" applyFont="1" applyBorder="1" applyAlignment="1">
      <alignment horizontal="right" vertical="center"/>
    </xf>
    <xf numFmtId="0" fontId="4" fillId="0" borderId="12" xfId="159" applyFont="1" applyBorder="1" applyAlignment="1">
      <alignment horizontal="right" vertical="center"/>
    </xf>
    <xf numFmtId="0" fontId="4" fillId="0" borderId="24" xfId="161" applyFont="1" applyBorder="1" applyAlignment="1">
      <alignment horizontal="center" vertical="center"/>
    </xf>
    <xf numFmtId="178" fontId="4" fillId="0" borderId="24" xfId="161" applyNumberFormat="1" applyFont="1" applyBorder="1" applyAlignment="1">
      <alignment horizontal="right" vertical="center"/>
    </xf>
    <xf numFmtId="178" fontId="4" fillId="0" borderId="15" xfId="174" applyNumberFormat="1" applyFont="1" applyBorder="1" applyAlignment="1">
      <alignment horizontal="right" vertical="center"/>
    </xf>
    <xf numFmtId="0" fontId="4" fillId="0" borderId="15" xfId="159" applyFont="1" applyBorder="1" applyAlignment="1">
      <alignment horizontal="right" vertical="center"/>
    </xf>
    <xf numFmtId="57" fontId="4" fillId="0" borderId="15" xfId="162" applyNumberFormat="1" applyFont="1" applyBorder="1" applyAlignment="1">
      <alignment horizontal="right" vertical="center"/>
    </xf>
    <xf numFmtId="0" fontId="4" fillId="0" borderId="15" xfId="162" applyFont="1" applyBorder="1">
      <alignment vertical="center"/>
    </xf>
    <xf numFmtId="0" fontId="4" fillId="0" borderId="15" xfId="162" applyFont="1" applyBorder="1" applyAlignment="1">
      <alignment horizontal="left" vertical="center"/>
    </xf>
    <xf numFmtId="0" fontId="4" fillId="0" borderId="15" xfId="162" applyFont="1" applyBorder="1" applyAlignment="1">
      <alignment horizontal="left" vertical="center" shrinkToFit="1"/>
    </xf>
    <xf numFmtId="0" fontId="4" fillId="0" borderId="15" xfId="162" applyFont="1" applyBorder="1" applyAlignment="1">
      <alignment horizontal="center" vertical="center"/>
    </xf>
    <xf numFmtId="178" fontId="4" fillId="0" borderId="15" xfId="162" applyNumberFormat="1" applyFont="1" applyBorder="1" applyAlignment="1">
      <alignment horizontal="right" vertical="center"/>
    </xf>
    <xf numFmtId="178" fontId="4" fillId="0" borderId="19" xfId="157" applyNumberFormat="1" applyFont="1" applyBorder="1" applyAlignment="1">
      <alignment horizontal="right" vertical="center"/>
    </xf>
    <xf numFmtId="179" fontId="4" fillId="0" borderId="12" xfId="182" applyNumberFormat="1" applyFont="1" applyBorder="1" applyAlignment="1">
      <alignment horizontal="right" vertical="center"/>
    </xf>
    <xf numFmtId="179" fontId="4" fillId="0" borderId="12" xfId="172" applyNumberFormat="1" applyFont="1" applyBorder="1" applyAlignment="1">
      <alignment horizontal="right" vertical="center"/>
    </xf>
    <xf numFmtId="179" fontId="4" fillId="0" borderId="12" xfId="166" applyNumberFormat="1" applyFont="1" applyBorder="1" applyAlignment="1">
      <alignment horizontal="right" vertical="center"/>
    </xf>
    <xf numFmtId="179" fontId="4" fillId="0" borderId="12" xfId="168" applyNumberFormat="1" applyFont="1" applyBorder="1" applyAlignment="1">
      <alignment horizontal="right" vertical="center"/>
    </xf>
    <xf numFmtId="0" fontId="6" fillId="0" borderId="12" xfId="162" applyFont="1" applyBorder="1" applyAlignment="1">
      <alignment horizontal="center" vertical="center"/>
    </xf>
    <xf numFmtId="179" fontId="4" fillId="0" borderId="24" xfId="164" applyNumberFormat="1" applyFont="1" applyBorder="1" applyAlignment="1">
      <alignment horizontal="center" vertical="center"/>
    </xf>
    <xf numFmtId="0" fontId="4" fillId="0" borderId="24" xfId="159" applyFont="1" applyBorder="1" applyAlignment="1">
      <alignment horizontal="right" vertical="center"/>
    </xf>
    <xf numFmtId="178" fontId="4" fillId="0" borderId="46" xfId="182" applyNumberFormat="1" applyFont="1" applyBorder="1">
      <alignment vertical="center"/>
    </xf>
    <xf numFmtId="178" fontId="4" fillId="0" borderId="46" xfId="183" applyNumberFormat="1" applyFont="1" applyBorder="1" applyAlignment="1">
      <alignment horizontal="right" vertical="center"/>
    </xf>
    <xf numFmtId="178" fontId="4" fillId="0" borderId="46" xfId="174" applyNumberFormat="1" applyFont="1" applyBorder="1" applyAlignment="1">
      <alignment horizontal="right" vertical="center"/>
    </xf>
    <xf numFmtId="178" fontId="4" fillId="0" borderId="46" xfId="157" applyNumberFormat="1" applyFont="1" applyBorder="1" applyAlignment="1">
      <alignment horizontal="right" vertical="center"/>
    </xf>
    <xf numFmtId="178" fontId="4" fillId="0" borderId="46" xfId="159" applyNumberFormat="1" applyFont="1" applyBorder="1">
      <alignment vertical="center"/>
    </xf>
    <xf numFmtId="178" fontId="4" fillId="0" borderId="21" xfId="182" applyNumberFormat="1" applyFont="1" applyBorder="1">
      <alignment vertical="center"/>
    </xf>
    <xf numFmtId="178" fontId="4" fillId="0" borderId="21" xfId="166" applyNumberFormat="1" applyFont="1" applyBorder="1" applyAlignment="1">
      <alignment horizontal="right" vertical="center"/>
    </xf>
    <xf numFmtId="178" fontId="4" fillId="0" borderId="21" xfId="168" applyNumberFormat="1" applyFont="1" applyBorder="1" applyAlignment="1">
      <alignment horizontal="right" vertical="center"/>
    </xf>
    <xf numFmtId="179" fontId="4" fillId="0" borderId="21" xfId="164" applyNumberFormat="1" applyFont="1" applyBorder="1" applyAlignment="1">
      <alignment horizontal="right" vertical="center"/>
    </xf>
    <xf numFmtId="179" fontId="4" fillId="0" borderId="21" xfId="164" applyNumberFormat="1" applyFont="1" applyBorder="1" applyAlignment="1">
      <alignment horizontal="center" vertical="center"/>
    </xf>
    <xf numFmtId="179" fontId="4" fillId="0" borderId="21" xfId="164" applyNumberFormat="1" applyFont="1" applyBorder="1">
      <alignment vertical="center"/>
    </xf>
    <xf numFmtId="179" fontId="4" fillId="0" borderId="21" xfId="174" applyNumberFormat="1" applyFont="1" applyBorder="1" applyAlignment="1">
      <alignment horizontal="right" vertical="center"/>
    </xf>
    <xf numFmtId="0" fontId="4" fillId="0" borderId="21" xfId="162" applyFont="1" applyBorder="1" applyAlignment="1">
      <alignment horizontal="right" vertical="center"/>
    </xf>
    <xf numFmtId="177" fontId="4" fillId="0" borderId="21" xfId="162" applyNumberFormat="1" applyFont="1" applyBorder="1" applyAlignment="1">
      <alignment horizontal="right" vertical="center"/>
    </xf>
    <xf numFmtId="0" fontId="4" fillId="0" borderId="21" xfId="162" applyFont="1" applyBorder="1">
      <alignment vertical="center"/>
    </xf>
    <xf numFmtId="0" fontId="4" fillId="0" borderId="21" xfId="162" applyFont="1" applyBorder="1" applyAlignment="1">
      <alignment horizontal="left" vertical="center"/>
    </xf>
    <xf numFmtId="0" fontId="4" fillId="0" borderId="21" xfId="162" applyFont="1" applyBorder="1" applyAlignment="1">
      <alignment horizontal="left" vertical="center" shrinkToFit="1"/>
    </xf>
    <xf numFmtId="0" fontId="4" fillId="0" borderId="21" xfId="162" applyFont="1" applyBorder="1" applyAlignment="1">
      <alignment horizontal="center" vertical="center"/>
    </xf>
    <xf numFmtId="178" fontId="4" fillId="0" borderId="21" xfId="162" applyNumberFormat="1" applyFont="1" applyBorder="1" applyAlignment="1">
      <alignment horizontal="right" vertical="center"/>
    </xf>
    <xf numFmtId="178" fontId="4" fillId="0" borderId="21" xfId="157" applyNumberFormat="1" applyFont="1" applyBorder="1" applyAlignment="1">
      <alignment horizontal="right" vertical="center"/>
    </xf>
    <xf numFmtId="178" fontId="4" fillId="0" borderId="21" xfId="159" applyNumberFormat="1" applyFont="1" applyBorder="1">
      <alignment vertical="center"/>
    </xf>
    <xf numFmtId="180" fontId="4" fillId="0" borderId="21" xfId="159" applyNumberFormat="1" applyFont="1" applyBorder="1" applyAlignment="1">
      <alignment horizontal="right" vertical="center"/>
    </xf>
    <xf numFmtId="180" fontId="4" fillId="0" borderId="21" xfId="159" applyNumberFormat="1" applyFont="1" applyBorder="1">
      <alignment vertical="center"/>
    </xf>
    <xf numFmtId="178" fontId="4" fillId="0" borderId="15" xfId="164" applyNumberFormat="1" applyFont="1" applyBorder="1">
      <alignment vertical="center"/>
    </xf>
    <xf numFmtId="0" fontId="4" fillId="0" borderId="15" xfId="161" applyFont="1" applyBorder="1" applyAlignment="1">
      <alignment horizontal="center" vertical="center" shrinkToFit="1"/>
    </xf>
    <xf numFmtId="0" fontId="7" fillId="0" borderId="15" xfId="161" applyFont="1" applyBorder="1" applyAlignment="1">
      <alignment horizontal="left" vertical="center" wrapText="1" shrinkToFit="1"/>
    </xf>
    <xf numFmtId="178" fontId="4" fillId="0" borderId="21" xfId="181" applyNumberFormat="1" applyFont="1" applyBorder="1" applyAlignment="1">
      <alignment vertical="center"/>
    </xf>
    <xf numFmtId="178" fontId="4" fillId="0" borderId="21" xfId="181" applyNumberFormat="1" applyFont="1" applyBorder="1" applyAlignment="1">
      <alignment horizontal="right" vertical="center"/>
    </xf>
    <xf numFmtId="178" fontId="4" fillId="0" borderId="21" xfId="177" applyNumberFormat="1" applyFont="1" applyBorder="1" applyAlignment="1">
      <alignment horizontal="right" vertical="center"/>
    </xf>
    <xf numFmtId="178" fontId="4" fillId="0" borderId="21" xfId="175" applyNumberFormat="1" applyFont="1" applyBorder="1" applyAlignment="1">
      <alignment vertical="center"/>
    </xf>
    <xf numFmtId="178" fontId="4" fillId="0" borderId="21" xfId="163" applyNumberFormat="1" applyFont="1" applyBorder="1" applyAlignment="1">
      <alignment horizontal="right" vertical="center"/>
    </xf>
    <xf numFmtId="178" fontId="4" fillId="0" borderId="21" xfId="173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69" fillId="0" borderId="0" xfId="0" applyFont="1">
      <alignment vertical="center"/>
    </xf>
    <xf numFmtId="178" fontId="4" fillId="0" borderId="21" xfId="160" applyNumberFormat="1" applyFont="1" applyBorder="1" applyAlignment="1">
      <alignment vertical="center"/>
    </xf>
    <xf numFmtId="178" fontId="4" fillId="0" borderId="21" xfId="158" applyNumberFormat="1" applyFont="1" applyBorder="1" applyAlignment="1">
      <alignment horizontal="right" vertical="center"/>
    </xf>
    <xf numFmtId="0" fontId="4" fillId="0" borderId="12" xfId="162" applyFont="1" applyBorder="1" applyAlignment="1">
      <alignment horizontal="left" vertical="center" wrapText="1" shrinkToFit="1"/>
    </xf>
    <xf numFmtId="0" fontId="7" fillId="0" borderId="12" xfId="162" applyFont="1" applyBorder="1" applyAlignment="1">
      <alignment horizontal="left" vertical="center" wrapText="1" shrinkToFit="1"/>
    </xf>
    <xf numFmtId="179" fontId="4" fillId="0" borderId="15" xfId="164" applyNumberFormat="1" applyFont="1" applyBorder="1" applyAlignment="1">
      <alignment horizontal="right" vertical="center"/>
    </xf>
    <xf numFmtId="178" fontId="4" fillId="0" borderId="21" xfId="163" applyNumberFormat="1" applyFont="1" applyBorder="1" applyAlignment="1">
      <alignment vertical="center"/>
    </xf>
    <xf numFmtId="178" fontId="4" fillId="0" borderId="15" xfId="176" applyNumberFormat="1" applyFont="1" applyBorder="1" applyAlignment="1">
      <alignment horizontal="right" vertical="center"/>
    </xf>
    <xf numFmtId="178" fontId="4" fillId="0" borderId="19" xfId="176" applyNumberFormat="1" applyFont="1" applyBorder="1" applyAlignment="1">
      <alignment horizontal="right" vertical="center"/>
    </xf>
    <xf numFmtId="178" fontId="4" fillId="0" borderId="12" xfId="175" applyNumberFormat="1" applyFont="1" applyBorder="1" applyAlignment="1">
      <alignment vertical="center"/>
    </xf>
    <xf numFmtId="178" fontId="4" fillId="35" borderId="23" xfId="43" applyFont="1" applyFill="1" applyBorder="1" applyAlignment="1" applyProtection="1">
      <alignment vertical="center"/>
    </xf>
    <xf numFmtId="178" fontId="4" fillId="35" borderId="57" xfId="43" applyFont="1" applyFill="1" applyBorder="1" applyAlignment="1" applyProtection="1">
      <alignment vertical="center"/>
    </xf>
    <xf numFmtId="178" fontId="4" fillId="0" borderId="57" xfId="43" applyFont="1" applyBorder="1" applyAlignment="1" applyProtection="1">
      <alignment vertical="center"/>
    </xf>
    <xf numFmtId="178" fontId="4" fillId="35" borderId="58" xfId="43" applyFont="1" applyFill="1" applyBorder="1" applyAlignment="1" applyProtection="1">
      <alignment vertical="center"/>
    </xf>
    <xf numFmtId="178" fontId="4" fillId="0" borderId="15" xfId="175" applyNumberFormat="1" applyFont="1" applyBorder="1" applyAlignment="1">
      <alignment vertical="center"/>
    </xf>
    <xf numFmtId="178" fontId="4" fillId="0" borderId="15" xfId="175" applyNumberFormat="1" applyFont="1" applyBorder="1" applyAlignment="1">
      <alignment horizontal="right" vertical="center"/>
    </xf>
    <xf numFmtId="178" fontId="9" fillId="0" borderId="12" xfId="176" applyNumberFormat="1" applyFont="1" applyBorder="1">
      <alignment vertical="center"/>
    </xf>
    <xf numFmtId="184" fontId="4" fillId="33" borderId="15" xfId="86" applyNumberFormat="1" applyFont="1" applyFill="1" applyBorder="1" applyAlignment="1">
      <alignment vertical="center"/>
    </xf>
    <xf numFmtId="184" fontId="4" fillId="0" borderId="15" xfId="86" applyNumberFormat="1" applyFont="1" applyFill="1" applyBorder="1" applyAlignment="1">
      <alignment vertical="center"/>
    </xf>
    <xf numFmtId="178" fontId="4" fillId="0" borderId="21" xfId="176" applyNumberFormat="1" applyFont="1" applyBorder="1">
      <alignment vertical="center"/>
    </xf>
    <xf numFmtId="178" fontId="4" fillId="0" borderId="21" xfId="176" applyNumberFormat="1" applyFont="1" applyBorder="1" applyAlignment="1">
      <alignment horizontal="right" vertical="center"/>
    </xf>
    <xf numFmtId="178" fontId="4" fillId="0" borderId="46" xfId="176" applyNumberFormat="1" applyFont="1" applyBorder="1">
      <alignment vertical="center"/>
    </xf>
    <xf numFmtId="179" fontId="4" fillId="0" borderId="12" xfId="170" applyNumberFormat="1" applyFont="1" applyBorder="1" applyAlignment="1">
      <alignment horizontal="right" vertical="center"/>
    </xf>
    <xf numFmtId="178" fontId="4" fillId="0" borderId="15" xfId="169" applyNumberFormat="1" applyFont="1" applyBorder="1" applyAlignment="1">
      <alignment horizontal="right" vertical="center"/>
    </xf>
    <xf numFmtId="0" fontId="4" fillId="0" borderId="15" xfId="169" applyFont="1" applyBorder="1" applyAlignment="1">
      <alignment horizontal="center" vertical="center"/>
    </xf>
    <xf numFmtId="178" fontId="4" fillId="0" borderId="15" xfId="172" applyNumberFormat="1" applyFont="1" applyBorder="1" applyAlignment="1">
      <alignment horizontal="right" vertical="center"/>
    </xf>
    <xf numFmtId="178" fontId="4" fillId="0" borderId="12" xfId="172" applyNumberFormat="1" applyFont="1" applyBorder="1" applyAlignment="1">
      <alignment horizontal="right" vertical="center"/>
    </xf>
    <xf numFmtId="178" fontId="4" fillId="0" borderId="24" xfId="172" applyNumberFormat="1" applyFont="1" applyBorder="1" applyAlignment="1">
      <alignment horizontal="right" vertical="center"/>
    </xf>
    <xf numFmtId="178" fontId="4" fillId="0" borderId="15" xfId="171" applyNumberFormat="1" applyFont="1" applyBorder="1" applyAlignment="1">
      <alignment horizontal="right" vertical="center"/>
    </xf>
    <xf numFmtId="178" fontId="4" fillId="0" borderId="21" xfId="172" applyNumberFormat="1" applyFont="1" applyBorder="1" applyAlignment="1">
      <alignment horizontal="right" vertical="center"/>
    </xf>
    <xf numFmtId="178" fontId="4" fillId="0" borderId="45" xfId="178" applyNumberFormat="1" applyFont="1" applyBorder="1" applyAlignment="1">
      <alignment horizontal="right" vertical="center"/>
    </xf>
    <xf numFmtId="178" fontId="4" fillId="0" borderId="12" xfId="178" applyNumberFormat="1" applyFont="1" applyBorder="1" applyAlignment="1">
      <alignment horizontal="right" vertical="center"/>
    </xf>
    <xf numFmtId="178" fontId="4" fillId="0" borderId="24" xfId="178" applyNumberFormat="1" applyFont="1" applyBorder="1" applyAlignment="1">
      <alignment horizontal="right" vertical="center"/>
    </xf>
    <xf numFmtId="178" fontId="4" fillId="0" borderId="15" xfId="178" applyNumberFormat="1" applyFont="1" applyBorder="1" applyAlignment="1">
      <alignment horizontal="right" vertical="center"/>
    </xf>
    <xf numFmtId="178" fontId="4" fillId="0" borderId="45" xfId="177" applyNumberFormat="1" applyFont="1" applyBorder="1" applyAlignment="1">
      <alignment horizontal="right" vertical="center"/>
    </xf>
    <xf numFmtId="178" fontId="4" fillId="0" borderId="24" xfId="177" applyNumberFormat="1" applyFont="1" applyBorder="1" applyAlignment="1">
      <alignment horizontal="right" vertical="center"/>
    </xf>
    <xf numFmtId="178" fontId="4" fillId="0" borderId="21" xfId="178" applyNumberFormat="1" applyFont="1" applyBorder="1" applyAlignment="1">
      <alignment horizontal="right" vertical="center"/>
    </xf>
    <xf numFmtId="178" fontId="4" fillId="0" borderId="46" xfId="178" applyNumberFormat="1" applyFont="1" applyBorder="1" applyAlignment="1">
      <alignment horizontal="right" vertical="center"/>
    </xf>
    <xf numFmtId="178" fontId="4" fillId="0" borderId="12" xfId="177" applyNumberFormat="1" applyFont="1" applyBorder="1" applyAlignment="1">
      <alignment horizontal="right" vertical="center"/>
    </xf>
    <xf numFmtId="178" fontId="4" fillId="0" borderId="24" xfId="182" applyNumberFormat="1" applyFont="1" applyBorder="1" applyAlignment="1">
      <alignment horizontal="right" vertical="center"/>
    </xf>
    <xf numFmtId="178" fontId="4" fillId="0" borderId="15" xfId="181" applyNumberFormat="1" applyFont="1" applyBorder="1" applyAlignment="1">
      <alignment horizontal="right" vertical="center"/>
    </xf>
    <xf numFmtId="178" fontId="4" fillId="35" borderId="59" xfId="43" applyFont="1" applyFill="1" applyBorder="1" applyAlignment="1" applyProtection="1">
      <alignment vertical="center"/>
    </xf>
    <xf numFmtId="178" fontId="4" fillId="35" borderId="60" xfId="43" applyFont="1" applyFill="1" applyBorder="1" applyAlignment="1" applyProtection="1">
      <alignment vertical="center"/>
    </xf>
    <xf numFmtId="178" fontId="4" fillId="0" borderId="58" xfId="43" applyFont="1" applyBorder="1" applyAlignment="1" applyProtection="1">
      <alignment vertical="center"/>
    </xf>
    <xf numFmtId="178" fontId="4" fillId="0" borderId="21" xfId="182" applyNumberFormat="1" applyFont="1" applyBorder="1" applyAlignment="1">
      <alignment horizontal="right" vertical="center"/>
    </xf>
    <xf numFmtId="178" fontId="4" fillId="0" borderId="46" xfId="182" applyNumberFormat="1" applyFont="1" applyBorder="1" applyAlignment="1">
      <alignment horizontal="right" vertical="center"/>
    </xf>
    <xf numFmtId="178" fontId="4" fillId="0" borderId="12" xfId="181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 shrinkToFit="1"/>
    </xf>
    <xf numFmtId="178" fontId="4" fillId="0" borderId="15" xfId="183" applyNumberFormat="1" applyFont="1" applyBorder="1" applyAlignment="1">
      <alignment horizontal="right" vertical="center"/>
    </xf>
    <xf numFmtId="178" fontId="4" fillId="0" borderId="15" xfId="183" applyNumberFormat="1" applyFont="1" applyBorder="1" applyAlignment="1">
      <alignment horizontal="right" vertical="center" shrinkToFit="1"/>
    </xf>
    <xf numFmtId="183" fontId="4" fillId="0" borderId="15" xfId="0" applyNumberFormat="1" applyFont="1" applyBorder="1" applyAlignment="1">
      <alignment horizontal="right" vertical="center"/>
    </xf>
    <xf numFmtId="179" fontId="4" fillId="0" borderId="45" xfId="0" applyNumberFormat="1" applyFont="1" applyBorder="1">
      <alignment vertical="center"/>
    </xf>
    <xf numFmtId="178" fontId="4" fillId="0" borderId="45" xfId="184" applyNumberFormat="1" applyFont="1" applyBorder="1" applyAlignment="1">
      <alignment horizontal="right" vertical="center"/>
    </xf>
    <xf numFmtId="178" fontId="4" fillId="0" borderId="45" xfId="184" applyNumberFormat="1" applyFont="1" applyBorder="1" applyAlignment="1">
      <alignment horizontal="right" vertical="center" shrinkToFit="1"/>
    </xf>
    <xf numFmtId="179" fontId="4" fillId="0" borderId="12" xfId="0" applyNumberFormat="1" applyFont="1" applyBorder="1">
      <alignment vertical="center"/>
    </xf>
    <xf numFmtId="178" fontId="4" fillId="0" borderId="12" xfId="184" applyNumberFormat="1" applyFont="1" applyBorder="1" applyAlignment="1">
      <alignment horizontal="right" vertical="center"/>
    </xf>
    <xf numFmtId="178" fontId="4" fillId="0" borderId="12" xfId="184" applyNumberFormat="1" applyFont="1" applyBorder="1" applyAlignment="1">
      <alignment horizontal="right" vertical="center" shrinkToFit="1"/>
    </xf>
    <xf numFmtId="179" fontId="4" fillId="0" borderId="24" xfId="0" applyNumberFormat="1" applyFont="1" applyBorder="1">
      <alignment vertical="center"/>
    </xf>
    <xf numFmtId="178" fontId="4" fillId="0" borderId="24" xfId="184" applyNumberFormat="1" applyFont="1" applyBorder="1" applyAlignment="1">
      <alignment horizontal="right" vertical="center"/>
    </xf>
    <xf numFmtId="178" fontId="4" fillId="0" borderId="24" xfId="184" applyNumberFormat="1" applyFont="1" applyBorder="1" applyAlignment="1">
      <alignment horizontal="right" vertical="center" shrinkToFit="1"/>
    </xf>
    <xf numFmtId="178" fontId="4" fillId="0" borderId="15" xfId="0" applyNumberFormat="1" applyFont="1" applyBorder="1" applyAlignment="1">
      <alignment horizontal="right" vertical="center" shrinkToFit="1"/>
    </xf>
    <xf numFmtId="178" fontId="4" fillId="0" borderId="45" xfId="183" applyNumberFormat="1" applyFont="1" applyBorder="1" applyAlignment="1">
      <alignment horizontal="right" vertical="center"/>
    </xf>
    <xf numFmtId="178" fontId="4" fillId="0" borderId="45" xfId="183" applyNumberFormat="1" applyFont="1" applyBorder="1" applyAlignment="1">
      <alignment horizontal="right" vertical="center" shrinkToFit="1"/>
    </xf>
    <xf numFmtId="178" fontId="4" fillId="0" borderId="15" xfId="184" applyNumberFormat="1" applyFont="1" applyBorder="1" applyAlignment="1">
      <alignment horizontal="right" vertical="center"/>
    </xf>
    <xf numFmtId="178" fontId="4" fillId="0" borderId="15" xfId="184" applyNumberFormat="1" applyFont="1" applyBorder="1" applyAlignment="1">
      <alignment horizontal="right" vertical="center" shrinkToFit="1"/>
    </xf>
    <xf numFmtId="178" fontId="4" fillId="0" borderId="24" xfId="183" applyNumberFormat="1" applyFont="1" applyBorder="1" applyAlignment="1">
      <alignment horizontal="right" vertical="center"/>
    </xf>
    <xf numFmtId="178" fontId="4" fillId="0" borderId="24" xfId="183" applyNumberFormat="1" applyFont="1" applyBorder="1" applyAlignment="1">
      <alignment horizontal="right" vertical="center" shrinkToFit="1"/>
    </xf>
    <xf numFmtId="183" fontId="4" fillId="0" borderId="24" xfId="183" applyNumberFormat="1" applyFont="1" applyBorder="1" applyAlignment="1">
      <alignment horizontal="right" vertical="center"/>
    </xf>
    <xf numFmtId="178" fontId="4" fillId="0" borderId="21" xfId="184" applyNumberFormat="1" applyFont="1" applyBorder="1" applyAlignment="1">
      <alignment horizontal="right" vertical="center"/>
    </xf>
    <xf numFmtId="178" fontId="4" fillId="0" borderId="21" xfId="184" applyNumberFormat="1" applyFont="1" applyBorder="1" applyAlignment="1">
      <alignment horizontal="right" vertical="center" shrinkToFit="1"/>
    </xf>
    <xf numFmtId="178" fontId="4" fillId="0" borderId="46" xfId="184" applyNumberFormat="1" applyFont="1" applyBorder="1" applyAlignment="1">
      <alignment horizontal="right" vertical="center"/>
    </xf>
    <xf numFmtId="178" fontId="4" fillId="0" borderId="46" xfId="184" applyNumberFormat="1" applyFont="1" applyBorder="1" applyAlignment="1">
      <alignment horizontal="right" vertical="center" shrinkToFit="1"/>
    </xf>
    <xf numFmtId="178" fontId="4" fillId="0" borderId="12" xfId="183" applyNumberFormat="1" applyFont="1" applyBorder="1" applyAlignment="1">
      <alignment horizontal="right" vertical="center"/>
    </xf>
    <xf numFmtId="178" fontId="4" fillId="0" borderId="12" xfId="183" applyNumberFormat="1" applyFont="1" applyBorder="1" applyAlignment="1">
      <alignment horizontal="right" vertical="center" shrinkToFit="1"/>
    </xf>
    <xf numFmtId="178" fontId="4" fillId="0" borderId="21" xfId="183" applyNumberFormat="1" applyFont="1" applyBorder="1" applyAlignment="1">
      <alignment horizontal="right" vertical="center"/>
    </xf>
    <xf numFmtId="178" fontId="4" fillId="0" borderId="21" xfId="183" applyNumberFormat="1" applyFont="1" applyBorder="1" applyAlignment="1">
      <alignment horizontal="right" vertical="center" shrinkToFit="1"/>
    </xf>
    <xf numFmtId="0" fontId="51" fillId="0" borderId="0" xfId="0" applyFont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6" fillId="33" borderId="12" xfId="0" applyFont="1" applyFill="1" applyBorder="1" applyAlignment="1">
      <alignment horizontal="right"/>
    </xf>
    <xf numFmtId="0" fontId="4" fillId="33" borderId="39" xfId="0" applyFont="1" applyFill="1" applyBorder="1" applyAlignment="1">
      <alignment horizontal="center" vertical="center"/>
    </xf>
    <xf numFmtId="0" fontId="4" fillId="33" borderId="39" xfId="0" applyFont="1" applyFill="1" applyBorder="1" applyAlignment="1">
      <alignment horizontal="center" vertical="center" shrinkToFit="1"/>
    </xf>
    <xf numFmtId="0" fontId="4" fillId="33" borderId="39" xfId="0" applyFont="1" applyFill="1" applyBorder="1" applyAlignment="1">
      <alignment horizont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shrinkToFit="1"/>
    </xf>
    <xf numFmtId="38" fontId="4" fillId="0" borderId="12" xfId="171" applyNumberFormat="1" applyFont="1" applyBorder="1" applyAlignment="1">
      <alignment horizontal="right" vertical="center"/>
    </xf>
    <xf numFmtId="38" fontId="4" fillId="0" borderId="12" xfId="171" quotePrefix="1" applyNumberFormat="1" applyFont="1" applyBorder="1" applyAlignment="1">
      <alignment horizontal="right" vertical="center"/>
    </xf>
    <xf numFmtId="38" fontId="4" fillId="0" borderId="46" xfId="172" applyNumberFormat="1" applyFont="1" applyBorder="1" applyAlignment="1">
      <alignment horizontal="right" vertical="center"/>
    </xf>
    <xf numFmtId="38" fontId="4" fillId="0" borderId="21" xfId="171" applyNumberFormat="1" applyFont="1" applyBorder="1" applyAlignment="1">
      <alignment horizontal="right" vertical="center"/>
    </xf>
    <xf numFmtId="38" fontId="4" fillId="0" borderId="12" xfId="169" applyNumberFormat="1" applyFont="1" applyBorder="1" applyAlignment="1">
      <alignment horizontal="right" vertical="center"/>
    </xf>
    <xf numFmtId="0" fontId="14" fillId="0" borderId="12" xfId="169" applyFont="1" applyBorder="1" applyAlignment="1">
      <alignment horizontal="center" vertical="center"/>
    </xf>
    <xf numFmtId="38" fontId="4" fillId="0" borderId="46" xfId="170" applyNumberFormat="1" applyFont="1" applyBorder="1" applyAlignment="1">
      <alignment horizontal="right" vertical="center"/>
    </xf>
    <xf numFmtId="0" fontId="14" fillId="0" borderId="46" xfId="170" applyBorder="1" applyAlignment="1">
      <alignment horizontal="center" vertical="center"/>
    </xf>
    <xf numFmtId="38" fontId="4" fillId="0" borderId="21" xfId="169" applyNumberFormat="1" applyFont="1" applyBorder="1" applyAlignment="1">
      <alignment horizontal="right" vertical="center"/>
    </xf>
    <xf numFmtId="0" fontId="4" fillId="0" borderId="21" xfId="169" applyFont="1" applyBorder="1" applyAlignment="1">
      <alignment horizontal="center" vertical="center"/>
    </xf>
    <xf numFmtId="38" fontId="4" fillId="0" borderId="12" xfId="165" applyNumberFormat="1" applyFont="1" applyBorder="1" applyAlignment="1">
      <alignment horizontal="right" vertical="center"/>
    </xf>
    <xf numFmtId="38" fontId="4" fillId="0" borderId="46" xfId="166" applyNumberFormat="1" applyFont="1" applyBorder="1" applyAlignment="1">
      <alignment horizontal="right" vertical="center"/>
    </xf>
    <xf numFmtId="38" fontId="4" fillId="0" borderId="21" xfId="165" applyNumberFormat="1" applyFont="1" applyBorder="1" applyAlignment="1">
      <alignment horizontal="right" vertical="center"/>
    </xf>
    <xf numFmtId="38" fontId="4" fillId="0" borderId="12" xfId="168" applyNumberFormat="1" applyFont="1" applyBorder="1" applyAlignment="1">
      <alignment horizontal="right" vertical="center"/>
    </xf>
    <xf numFmtId="38" fontId="4" fillId="0" borderId="12" xfId="167" applyNumberFormat="1" applyFont="1" applyBorder="1" applyAlignment="1">
      <alignment horizontal="right" vertical="center"/>
    </xf>
    <xf numFmtId="38" fontId="4" fillId="0" borderId="46" xfId="168" applyNumberFormat="1" applyFont="1" applyBorder="1" applyAlignment="1">
      <alignment horizontal="right" vertical="center"/>
    </xf>
    <xf numFmtId="38" fontId="4" fillId="0" borderId="46" xfId="167" applyNumberFormat="1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38" fontId="4" fillId="0" borderId="21" xfId="167" applyNumberFormat="1" applyFont="1" applyBorder="1" applyAlignment="1">
      <alignment horizontal="right" vertical="center"/>
    </xf>
    <xf numFmtId="38" fontId="4" fillId="0" borderId="12" xfId="176" applyNumberFormat="1" applyFont="1" applyBorder="1" applyAlignment="1">
      <alignment horizontal="right" vertical="center"/>
    </xf>
    <xf numFmtId="38" fontId="4" fillId="0" borderId="12" xfId="175" applyNumberFormat="1" applyFont="1" applyBorder="1" applyAlignment="1">
      <alignment horizontal="right" vertical="center"/>
    </xf>
    <xf numFmtId="179" fontId="4" fillId="0" borderId="12" xfId="164" applyNumberFormat="1" applyFont="1" applyBorder="1">
      <alignment vertical="center"/>
    </xf>
    <xf numFmtId="38" fontId="4" fillId="0" borderId="21" xfId="175" applyNumberFormat="1" applyFont="1" applyBorder="1" applyAlignment="1">
      <alignment horizontal="right" vertical="center"/>
    </xf>
    <xf numFmtId="38" fontId="4" fillId="0" borderId="46" xfId="176" applyNumberFormat="1" applyFont="1" applyBorder="1" applyAlignment="1">
      <alignment horizontal="right" vertical="center"/>
    </xf>
    <xf numFmtId="38" fontId="4" fillId="0" borderId="12" xfId="161" applyNumberFormat="1" applyFont="1" applyBorder="1" applyAlignment="1">
      <alignment horizontal="right" vertical="center"/>
    </xf>
    <xf numFmtId="38" fontId="4" fillId="0" borderId="12" xfId="162" applyNumberFormat="1" applyFont="1" applyBorder="1" applyAlignment="1">
      <alignment horizontal="right" vertical="center"/>
    </xf>
    <xf numFmtId="0" fontId="4" fillId="0" borderId="12" xfId="160" applyFont="1" applyBorder="1" applyAlignment="1">
      <alignment horizontal="right" vertical="center"/>
    </xf>
    <xf numFmtId="0" fontId="4" fillId="0" borderId="46" xfId="162" applyFont="1" applyBorder="1" applyAlignment="1">
      <alignment horizontal="left" vertical="center"/>
    </xf>
    <xf numFmtId="0" fontId="4" fillId="0" borderId="46" xfId="162" applyFont="1" applyBorder="1" applyAlignment="1">
      <alignment horizontal="left" vertical="center" shrinkToFit="1"/>
    </xf>
    <xf numFmtId="0" fontId="4" fillId="0" borderId="46" xfId="162" applyFont="1" applyBorder="1" applyAlignment="1">
      <alignment horizontal="center" vertical="center"/>
    </xf>
    <xf numFmtId="38" fontId="4" fillId="0" borderId="46" xfId="162" applyNumberFormat="1" applyFont="1" applyBorder="1" applyAlignment="1">
      <alignment horizontal="right" vertical="center"/>
    </xf>
    <xf numFmtId="181" fontId="4" fillId="0" borderId="46" xfId="159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21" xfId="161" applyFont="1" applyBorder="1" applyAlignment="1">
      <alignment horizontal="center" vertical="center"/>
    </xf>
    <xf numFmtId="38" fontId="4" fillId="0" borderId="21" xfId="161" applyNumberFormat="1" applyFont="1" applyBorder="1" applyAlignment="1">
      <alignment horizontal="right" vertical="center"/>
    </xf>
    <xf numFmtId="180" fontId="4" fillId="0" borderId="21" xfId="160" applyNumberFormat="1" applyFont="1" applyBorder="1" applyAlignment="1">
      <alignment horizontal="right" vertical="center"/>
    </xf>
    <xf numFmtId="0" fontId="5" fillId="0" borderId="12" xfId="161" applyFont="1" applyBorder="1" applyAlignment="1">
      <alignment horizontal="left" vertical="center" wrapText="1" shrinkToFit="1"/>
    </xf>
    <xf numFmtId="0" fontId="6" fillId="0" borderId="36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38" fontId="4" fillId="0" borderId="15" xfId="86" applyFont="1" applyFill="1" applyBorder="1" applyAlignment="1">
      <alignment vertical="center"/>
    </xf>
    <xf numFmtId="178" fontId="4" fillId="0" borderId="12" xfId="169" applyNumberFormat="1" applyFont="1" applyBorder="1" applyAlignment="1">
      <alignment horizontal="right" vertical="center"/>
    </xf>
    <xf numFmtId="0" fontId="4" fillId="0" borderId="12" xfId="169" applyFont="1" applyBorder="1" applyAlignment="1">
      <alignment horizontal="center" vertical="center"/>
    </xf>
    <xf numFmtId="178" fontId="4" fillId="0" borderId="24" xfId="86" applyNumberFormat="1" applyFont="1" applyFill="1" applyBorder="1" applyAlignment="1">
      <alignment vertical="center"/>
    </xf>
    <xf numFmtId="178" fontId="4" fillId="0" borderId="24" xfId="86" applyNumberFormat="1" applyFont="1" applyFill="1" applyBorder="1" applyAlignment="1">
      <alignment horizontal="center" vertical="center"/>
    </xf>
    <xf numFmtId="178" fontId="4" fillId="0" borderId="12" xfId="167" applyNumberFormat="1" applyFont="1" applyBorder="1" applyAlignment="1">
      <alignment horizontal="right" vertical="center"/>
    </xf>
    <xf numFmtId="178" fontId="5" fillId="0" borderId="21" xfId="176" applyNumberFormat="1" applyFont="1" applyBorder="1" applyAlignment="1">
      <alignment horizontal="right" vertical="center" wrapText="1"/>
    </xf>
    <xf numFmtId="0" fontId="4" fillId="0" borderId="12" xfId="161" applyFont="1" applyBorder="1" applyAlignment="1">
      <alignment horizontal="left" vertical="center" wrapText="1"/>
    </xf>
    <xf numFmtId="178" fontId="4" fillId="0" borderId="24" xfId="164" applyNumberFormat="1" applyFont="1" applyBorder="1" applyAlignment="1">
      <alignment horizontal="center" vertical="center"/>
    </xf>
    <xf numFmtId="0" fontId="9" fillId="0" borderId="108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179" fontId="4" fillId="0" borderId="24" xfId="0" applyNumberFormat="1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178" fontId="4" fillId="0" borderId="63" xfId="183" applyNumberFormat="1" applyFont="1" applyBorder="1" applyAlignment="1">
      <alignment horizontal="right" vertical="center"/>
    </xf>
    <xf numFmtId="38" fontId="14" fillId="33" borderId="45" xfId="86" applyFont="1" applyFill="1" applyBorder="1" applyAlignment="1">
      <alignment vertical="center"/>
    </xf>
    <xf numFmtId="38" fontId="14" fillId="33" borderId="12" xfId="86" applyFont="1" applyFill="1" applyBorder="1" applyAlignment="1">
      <alignment horizontal="right" vertical="center"/>
    </xf>
    <xf numFmtId="178" fontId="14" fillId="0" borderId="45" xfId="184" applyNumberFormat="1" applyBorder="1" applyAlignment="1">
      <alignment horizontal="right" vertical="center"/>
    </xf>
    <xf numFmtId="38" fontId="14" fillId="33" borderId="12" xfId="86" applyFont="1" applyFill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8" fontId="4" fillId="33" borderId="24" xfId="86" applyFont="1" applyFill="1" applyBorder="1" applyAlignment="1">
      <alignment vertical="center"/>
    </xf>
    <xf numFmtId="38" fontId="4" fillId="33" borderId="37" xfId="86" applyFont="1" applyFill="1" applyBorder="1" applyAlignment="1">
      <alignment vertical="center"/>
    </xf>
    <xf numFmtId="38" fontId="4" fillId="0" borderId="24" xfId="86" applyFont="1" applyFill="1" applyBorder="1" applyAlignment="1">
      <alignment vertical="center"/>
    </xf>
    <xf numFmtId="178" fontId="4" fillId="33" borderId="12" xfId="86" applyNumberFormat="1" applyFont="1" applyFill="1" applyBorder="1" applyAlignment="1">
      <alignment vertical="center"/>
    </xf>
    <xf numFmtId="178" fontId="4" fillId="0" borderId="12" xfId="86" applyNumberFormat="1" applyFont="1" applyFill="1" applyBorder="1" applyAlignment="1">
      <alignment vertical="center"/>
    </xf>
    <xf numFmtId="178" fontId="4" fillId="35" borderId="57" xfId="43" applyFont="1" applyFill="1" applyBorder="1" applyAlignment="1" applyProtection="1">
      <alignment horizontal="right" vertical="center"/>
    </xf>
    <xf numFmtId="178" fontId="4" fillId="0" borderId="12" xfId="86" applyNumberFormat="1" applyFont="1" applyFill="1" applyBorder="1" applyAlignment="1"/>
    <xf numFmtId="0" fontId="6" fillId="0" borderId="36" xfId="0" applyFont="1" applyBorder="1">
      <alignment vertical="center"/>
    </xf>
    <xf numFmtId="178" fontId="4" fillId="0" borderId="69" xfId="86" applyNumberFormat="1" applyFont="1" applyFill="1" applyBorder="1" applyAlignment="1">
      <alignment vertical="center"/>
    </xf>
    <xf numFmtId="38" fontId="4" fillId="0" borderId="24" xfId="84" applyFont="1" applyFill="1" applyBorder="1" applyAlignment="1">
      <alignment horizontal="right" shrinkToFit="1"/>
    </xf>
    <xf numFmtId="38" fontId="4" fillId="0" borderId="37" xfId="84" applyFont="1" applyFill="1" applyBorder="1" applyAlignment="1">
      <alignment horizontal="right" shrinkToFit="1"/>
    </xf>
    <xf numFmtId="38" fontId="4" fillId="0" borderId="52" xfId="84" applyFont="1" applyFill="1" applyBorder="1" applyAlignment="1">
      <alignment horizontal="right" shrinkToFit="1"/>
    </xf>
    <xf numFmtId="38" fontId="4" fillId="0" borderId="53" xfId="84" applyFont="1" applyFill="1" applyBorder="1" applyAlignment="1">
      <alignment horizontal="right" shrinkToFit="1"/>
    </xf>
    <xf numFmtId="38" fontId="4" fillId="0" borderId="49" xfId="84" applyFont="1" applyFill="1" applyBorder="1" applyAlignment="1">
      <alignment horizontal="right" shrinkToFit="1"/>
    </xf>
    <xf numFmtId="38" fontId="4" fillId="0" borderId="50" xfId="84" applyFont="1" applyFill="1" applyBorder="1" applyAlignment="1">
      <alignment horizontal="right" shrinkToFit="1"/>
    </xf>
    <xf numFmtId="38" fontId="4" fillId="0" borderId="48" xfId="84" applyFont="1" applyFill="1" applyBorder="1" applyAlignment="1">
      <alignment horizontal="right" shrinkToFit="1"/>
    </xf>
    <xf numFmtId="38" fontId="4" fillId="0" borderId="15" xfId="84" applyFont="1" applyFill="1" applyBorder="1" applyAlignment="1">
      <alignment horizontal="right" shrinkToFit="1"/>
    </xf>
    <xf numFmtId="38" fontId="4" fillId="0" borderId="71" xfId="84" applyFont="1" applyFill="1" applyBorder="1" applyAlignment="1">
      <alignment horizontal="right" shrinkToFit="1"/>
    </xf>
    <xf numFmtId="38" fontId="4" fillId="0" borderId="14" xfId="84" applyFont="1" applyFill="1" applyBorder="1" applyAlignment="1">
      <alignment horizontal="right" shrinkToFit="1"/>
    </xf>
    <xf numFmtId="38" fontId="4" fillId="0" borderId="34" xfId="84" applyFont="1" applyFill="1" applyBorder="1" applyAlignment="1">
      <alignment horizontal="right" shrinkToFit="1"/>
    </xf>
    <xf numFmtId="38" fontId="4" fillId="0" borderId="35" xfId="84" applyFont="1" applyFill="1" applyBorder="1" applyAlignment="1">
      <alignment horizontal="right" shrinkToFit="1"/>
    </xf>
    <xf numFmtId="38" fontId="4" fillId="0" borderId="74" xfId="85" applyFont="1" applyFill="1" applyBorder="1" applyAlignment="1">
      <alignment horizontal="right"/>
    </xf>
    <xf numFmtId="38" fontId="4" fillId="0" borderId="13" xfId="84" applyFont="1" applyFill="1" applyBorder="1" applyAlignment="1">
      <alignment horizontal="right" shrinkToFit="1"/>
    </xf>
    <xf numFmtId="38" fontId="4" fillId="0" borderId="74" xfId="84" applyFont="1" applyFill="1" applyBorder="1" applyAlignment="1">
      <alignment horizontal="right" shrinkToFit="1"/>
    </xf>
    <xf numFmtId="38" fontId="4" fillId="0" borderId="19" xfId="84" applyFont="1" applyFill="1" applyBorder="1" applyAlignment="1">
      <alignment horizontal="right" shrinkToFit="1"/>
    </xf>
    <xf numFmtId="38" fontId="4" fillId="0" borderId="37" xfId="85" applyFont="1" applyFill="1" applyBorder="1" applyAlignment="1">
      <alignment horizontal="right"/>
    </xf>
    <xf numFmtId="38" fontId="4" fillId="0" borderId="85" xfId="85" applyFont="1" applyFill="1" applyBorder="1" applyAlignment="1">
      <alignment horizontal="right"/>
    </xf>
    <xf numFmtId="38" fontId="4" fillId="0" borderId="86" xfId="85" applyFont="1" applyFill="1" applyBorder="1" applyAlignment="1">
      <alignment horizontal="right"/>
    </xf>
    <xf numFmtId="38" fontId="4" fillId="0" borderId="125" xfId="84" applyFont="1" applyFill="1" applyBorder="1" applyAlignment="1">
      <alignment horizontal="right" shrinkToFit="1"/>
    </xf>
    <xf numFmtId="38" fontId="4" fillId="0" borderId="126" xfId="84" applyFont="1" applyFill="1" applyBorder="1" applyAlignment="1">
      <alignment horizontal="right" shrinkToFit="1"/>
    </xf>
    <xf numFmtId="38" fontId="4" fillId="0" borderId="80" xfId="84" applyFont="1" applyFill="1" applyBorder="1" applyAlignment="1">
      <alignment horizontal="right" shrinkToFit="1"/>
    </xf>
    <xf numFmtId="38" fontId="4" fillId="0" borderId="72" xfId="84" applyFont="1" applyFill="1" applyBorder="1" applyAlignment="1">
      <alignment horizontal="right" shrinkToFit="1"/>
    </xf>
    <xf numFmtId="38" fontId="4" fillId="0" borderId="73" xfId="84" applyFont="1" applyFill="1" applyBorder="1" applyAlignment="1">
      <alignment horizontal="right" shrinkToFit="1"/>
    </xf>
    <xf numFmtId="38" fontId="4" fillId="0" borderId="12" xfId="84" applyFont="1" applyFill="1" applyBorder="1" applyAlignment="1">
      <alignment horizontal="right" shrinkToFit="1"/>
    </xf>
    <xf numFmtId="38" fontId="4" fillId="0" borderId="0" xfId="84" applyFont="1" applyFill="1" applyBorder="1" applyAlignment="1">
      <alignment horizontal="right" shrinkToFit="1"/>
    </xf>
    <xf numFmtId="38" fontId="4" fillId="0" borderId="30" xfId="84" applyFont="1" applyFill="1" applyBorder="1" applyAlignment="1">
      <alignment horizontal="right" shrinkToFit="1"/>
    </xf>
    <xf numFmtId="38" fontId="4" fillId="0" borderId="79" xfId="84" applyFont="1" applyFill="1" applyBorder="1" applyAlignment="1">
      <alignment horizontal="right" shrinkToFit="1"/>
    </xf>
    <xf numFmtId="38" fontId="4" fillId="0" borderId="75" xfId="84" applyFont="1" applyFill="1" applyBorder="1" applyAlignment="1">
      <alignment horizontal="right" shrinkToFit="1"/>
    </xf>
    <xf numFmtId="38" fontId="4" fillId="0" borderId="52" xfId="85" applyFont="1" applyFill="1" applyBorder="1" applyAlignment="1">
      <alignment horizontal="right"/>
    </xf>
    <xf numFmtId="38" fontId="4" fillId="0" borderId="35" xfId="85" applyFont="1" applyFill="1" applyBorder="1" applyAlignment="1">
      <alignment horizontal="right"/>
    </xf>
    <xf numFmtId="38" fontId="4" fillId="0" borderId="54" xfId="84" applyFont="1" applyFill="1" applyBorder="1" applyAlignment="1">
      <alignment horizontal="right" shrinkToFit="1"/>
    </xf>
    <xf numFmtId="38" fontId="4" fillId="0" borderId="111" xfId="84" applyFont="1" applyFill="1" applyBorder="1" applyAlignment="1">
      <alignment horizontal="right" shrinkToFit="1"/>
    </xf>
    <xf numFmtId="38" fontId="4" fillId="0" borderId="109" xfId="84" applyFont="1" applyFill="1" applyBorder="1" applyAlignment="1">
      <alignment horizontal="right" shrinkToFit="1"/>
    </xf>
    <xf numFmtId="38" fontId="4" fillId="0" borderId="77" xfId="84" applyFont="1" applyFill="1" applyBorder="1" applyAlignment="1">
      <alignment horizontal="right" shrinkToFit="1"/>
    </xf>
    <xf numFmtId="38" fontId="4" fillId="0" borderId="131" xfId="84" applyFont="1" applyFill="1" applyBorder="1" applyAlignment="1">
      <alignment horizontal="right" shrinkToFit="1"/>
    </xf>
    <xf numFmtId="38" fontId="9" fillId="0" borderId="48" xfId="84" applyFont="1" applyFill="1" applyBorder="1" applyAlignment="1">
      <alignment horizontal="right" shrinkToFit="1"/>
    </xf>
    <xf numFmtId="38" fontId="4" fillId="0" borderId="120" xfId="84" applyFont="1" applyFill="1" applyBorder="1" applyAlignment="1">
      <alignment horizontal="right" shrinkToFit="1"/>
    </xf>
    <xf numFmtId="38" fontId="4" fillId="0" borderId="70" xfId="84" applyFont="1" applyFill="1" applyBorder="1" applyAlignment="1">
      <alignment horizontal="right" shrinkToFit="1"/>
    </xf>
    <xf numFmtId="38" fontId="4" fillId="0" borderId="102" xfId="84" applyFont="1" applyFill="1" applyBorder="1" applyAlignment="1">
      <alignment horizontal="right" shrinkToFit="1"/>
    </xf>
    <xf numFmtId="38" fontId="4" fillId="0" borderId="32" xfId="84" applyFont="1" applyFill="1" applyBorder="1" applyAlignment="1">
      <alignment horizontal="right" shrinkToFit="1"/>
    </xf>
    <xf numFmtId="0" fontId="4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4" fillId="0" borderId="86" xfId="0" applyFont="1" applyBorder="1" applyAlignment="1">
      <alignment horizontal="left"/>
    </xf>
    <xf numFmtId="0" fontId="4" fillId="0" borderId="132" xfId="0" applyFont="1" applyBorder="1">
      <alignment vertical="center"/>
    </xf>
    <xf numFmtId="0" fontId="4" fillId="0" borderId="84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4" fillId="0" borderId="84" xfId="0" applyFont="1" applyBorder="1">
      <alignment vertical="center"/>
    </xf>
    <xf numFmtId="0" fontId="4" fillId="0" borderId="62" xfId="0" applyFont="1" applyBorder="1" applyAlignment="1">
      <alignment horizontal="center"/>
    </xf>
    <xf numFmtId="0" fontId="4" fillId="0" borderId="86" xfId="0" applyFont="1" applyBorder="1">
      <alignment vertical="center"/>
    </xf>
    <xf numFmtId="0" fontId="4" fillId="0" borderId="132" xfId="0" applyFont="1" applyBorder="1" applyAlignment="1">
      <alignment horizontal="center"/>
    </xf>
    <xf numFmtId="183" fontId="6" fillId="0" borderId="46" xfId="0" applyNumberFormat="1" applyFont="1" applyBorder="1">
      <alignment vertical="center"/>
    </xf>
    <xf numFmtId="0" fontId="4" fillId="0" borderId="99" xfId="0" applyFont="1" applyBorder="1" applyAlignment="1">
      <alignment horizontal="center" shrinkToFit="1"/>
    </xf>
    <xf numFmtId="0" fontId="4" fillId="0" borderId="30" xfId="0" applyFont="1" applyBorder="1" applyAlignment="1">
      <alignment vertical="center" shrinkToFit="1"/>
    </xf>
    <xf numFmtId="0" fontId="4" fillId="0" borderId="30" xfId="0" applyFont="1" applyBorder="1" applyAlignment="1">
      <alignment horizontal="left" vertical="center" shrinkToFit="1"/>
    </xf>
    <xf numFmtId="179" fontId="4" fillId="0" borderId="0" xfId="0" applyNumberFormat="1" applyFont="1" applyBorder="1" applyAlignment="1">
      <alignment horizontal="right" vertical="center"/>
    </xf>
    <xf numFmtId="178" fontId="4" fillId="0" borderId="72" xfId="183" applyNumberFormat="1" applyFont="1" applyBorder="1" applyAlignment="1">
      <alignment horizontal="left" vertical="center" shrinkToFit="1"/>
    </xf>
    <xf numFmtId="0" fontId="4" fillId="0" borderId="100" xfId="0" applyFont="1" applyBorder="1" applyAlignment="1">
      <alignment horizontal="center" vertical="top"/>
    </xf>
    <xf numFmtId="178" fontId="4" fillId="0" borderId="30" xfId="183" applyNumberFormat="1" applyFont="1" applyBorder="1" applyAlignment="1">
      <alignment horizontal="left" vertical="center" shrinkToFit="1"/>
    </xf>
    <xf numFmtId="0" fontId="4" fillId="0" borderId="100" xfId="0" applyFont="1" applyBorder="1">
      <alignment vertical="center"/>
    </xf>
    <xf numFmtId="0" fontId="4" fillId="0" borderId="30" xfId="184" applyFont="1" applyBorder="1" applyAlignment="1">
      <alignment horizontal="left" vertical="center" shrinkToFit="1"/>
    </xf>
    <xf numFmtId="0" fontId="4" fillId="0" borderId="133" xfId="0" applyFont="1" applyBorder="1">
      <alignment vertical="center"/>
    </xf>
    <xf numFmtId="0" fontId="4" fillId="0" borderId="69" xfId="184" applyFont="1" applyBorder="1" applyAlignment="1">
      <alignment horizontal="left" vertical="center" shrinkToFit="1"/>
    </xf>
    <xf numFmtId="178" fontId="4" fillId="0" borderId="72" xfId="0" applyNumberFormat="1" applyFont="1" applyBorder="1" applyAlignment="1">
      <alignment horizontal="left" vertical="center" shrinkToFit="1"/>
    </xf>
    <xf numFmtId="0" fontId="4" fillId="0" borderId="30" xfId="184" applyFont="1" applyBorder="1" applyAlignment="1">
      <alignment horizontal="left" vertical="center"/>
    </xf>
    <xf numFmtId="0" fontId="4" fillId="0" borderId="69" xfId="184" applyFont="1" applyBorder="1" applyAlignment="1">
      <alignment horizontal="left" vertical="center"/>
    </xf>
    <xf numFmtId="0" fontId="4" fillId="0" borderId="30" xfId="183" applyFont="1" applyBorder="1" applyAlignment="1">
      <alignment horizontal="left" vertical="center"/>
    </xf>
    <xf numFmtId="0" fontId="4" fillId="0" borderId="72" xfId="184" applyFont="1" applyBorder="1" applyAlignment="1">
      <alignment horizontal="left" vertical="center"/>
    </xf>
    <xf numFmtId="0" fontId="4" fillId="0" borderId="69" xfId="183" applyFont="1" applyBorder="1" applyAlignment="1">
      <alignment horizontal="left" vertical="center"/>
    </xf>
    <xf numFmtId="178" fontId="4" fillId="0" borderId="69" xfId="183" applyNumberFormat="1" applyFont="1" applyBorder="1" applyAlignment="1">
      <alignment horizontal="left" vertical="center" shrinkToFit="1"/>
    </xf>
    <xf numFmtId="178" fontId="4" fillId="0" borderId="30" xfId="0" applyNumberFormat="1" applyFont="1" applyBorder="1" applyAlignment="1">
      <alignment horizontal="left" vertical="center" shrinkToFit="1"/>
    </xf>
    <xf numFmtId="178" fontId="4" fillId="0" borderId="72" xfId="183" applyNumberFormat="1" applyFont="1" applyBorder="1" applyAlignment="1">
      <alignment horizontal="left" vertical="center"/>
    </xf>
    <xf numFmtId="178" fontId="4" fillId="0" borderId="29" xfId="183" applyNumberFormat="1" applyFont="1" applyBorder="1" applyAlignment="1">
      <alignment horizontal="left" vertical="center" shrinkToFit="1"/>
    </xf>
    <xf numFmtId="178" fontId="4" fillId="0" borderId="99" xfId="183" applyNumberFormat="1" applyFont="1" applyBorder="1" applyAlignment="1">
      <alignment horizontal="left" vertical="center" shrinkToFit="1"/>
    </xf>
    <xf numFmtId="0" fontId="4" fillId="0" borderId="135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0" xfId="0" applyFont="1" applyBorder="1">
      <alignment vertical="center"/>
    </xf>
    <xf numFmtId="0" fontId="4" fillId="0" borderId="30" xfId="0" applyFont="1" applyBorder="1" applyAlignment="1">
      <alignment horizontal="center"/>
    </xf>
    <xf numFmtId="0" fontId="4" fillId="0" borderId="133" xfId="0" applyFont="1" applyBorder="1" applyAlignment="1">
      <alignment horizontal="center" vertical="center"/>
    </xf>
    <xf numFmtId="0" fontId="4" fillId="0" borderId="84" xfId="0" applyFont="1" applyFill="1" applyBorder="1">
      <alignment vertical="center"/>
    </xf>
    <xf numFmtId="0" fontId="4" fillId="0" borderId="62" xfId="0" applyFont="1" applyFill="1" applyBorder="1" applyAlignment="1">
      <alignment horizontal="right"/>
    </xf>
    <xf numFmtId="0" fontId="4" fillId="0" borderId="86" xfId="0" applyFont="1" applyFill="1" applyBorder="1">
      <alignment vertical="center"/>
    </xf>
    <xf numFmtId="0" fontId="4" fillId="0" borderId="132" xfId="0" applyFont="1" applyFill="1" applyBorder="1">
      <alignment vertical="center"/>
    </xf>
    <xf numFmtId="176" fontId="4" fillId="0" borderId="132" xfId="0" applyNumberFormat="1" applyFont="1" applyFill="1" applyBorder="1">
      <alignment vertical="center"/>
    </xf>
    <xf numFmtId="0" fontId="4" fillId="0" borderId="135" xfId="0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19" xfId="0" applyFont="1" applyFill="1" applyBorder="1" applyAlignment="1">
      <alignment horizontal="right"/>
    </xf>
    <xf numFmtId="0" fontId="4" fillId="0" borderId="36" xfId="0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9" xfId="0" applyNumberFormat="1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3" xfId="0" applyFont="1" applyFill="1" applyBorder="1" applyAlignment="1">
      <alignment wrapText="1"/>
    </xf>
    <xf numFmtId="0" fontId="4" fillId="0" borderId="30" xfId="0" applyFont="1" applyFill="1" applyBorder="1" applyAlignment="1">
      <alignment horizontal="center"/>
    </xf>
    <xf numFmtId="0" fontId="4" fillId="0" borderId="19" xfId="0" applyFont="1" applyFill="1" applyBorder="1">
      <alignment vertical="center"/>
    </xf>
    <xf numFmtId="0" fontId="4" fillId="0" borderId="15" xfId="0" applyFont="1" applyFill="1" applyBorder="1" applyAlignment="1">
      <alignment shrinkToFit="1"/>
    </xf>
    <xf numFmtId="0" fontId="4" fillId="0" borderId="1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76" fontId="4" fillId="0" borderId="15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right"/>
    </xf>
    <xf numFmtId="0" fontId="4" fillId="0" borderId="30" xfId="0" applyFont="1" applyFill="1" applyBorder="1">
      <alignment vertical="center"/>
    </xf>
    <xf numFmtId="178" fontId="4" fillId="0" borderId="15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182" fontId="4" fillId="0" borderId="15" xfId="0" applyNumberFormat="1" applyFont="1" applyFill="1" applyBorder="1" applyAlignment="1">
      <alignment horizontal="right" vertical="center"/>
    </xf>
    <xf numFmtId="0" fontId="4" fillId="0" borderId="72" xfId="0" applyFont="1" applyFill="1" applyBorder="1">
      <alignment vertical="center"/>
    </xf>
    <xf numFmtId="0" fontId="4" fillId="0" borderId="100" xfId="0" applyFont="1" applyFill="1" applyBorder="1">
      <alignment vertical="center"/>
    </xf>
    <xf numFmtId="0" fontId="4" fillId="0" borderId="41" xfId="0" applyFont="1" applyFill="1" applyBorder="1" applyAlignment="1">
      <alignment horizontal="center" vertical="center"/>
    </xf>
    <xf numFmtId="178" fontId="4" fillId="0" borderId="45" xfId="180" applyNumberFormat="1" applyFont="1" applyFill="1" applyBorder="1" applyAlignment="1">
      <alignment horizontal="right" vertical="center"/>
    </xf>
    <xf numFmtId="0" fontId="14" fillId="0" borderId="45" xfId="180" applyFill="1" applyBorder="1" applyAlignment="1">
      <alignment horizontal="right" vertical="center"/>
    </xf>
    <xf numFmtId="0" fontId="4" fillId="0" borderId="30" xfId="180" applyFont="1" applyFill="1" applyBorder="1">
      <alignment vertical="center"/>
    </xf>
    <xf numFmtId="0" fontId="4" fillId="0" borderId="42" xfId="0" applyFont="1" applyFill="1" applyBorder="1" applyAlignment="1">
      <alignment horizontal="center" vertical="center"/>
    </xf>
    <xf numFmtId="178" fontId="4" fillId="0" borderId="12" xfId="180" applyNumberFormat="1" applyFont="1" applyFill="1" applyBorder="1" applyAlignment="1">
      <alignment horizontal="right" vertical="center"/>
    </xf>
    <xf numFmtId="0" fontId="14" fillId="0" borderId="12" xfId="180" applyFill="1" applyBorder="1" applyAlignment="1">
      <alignment horizontal="right" vertical="center"/>
    </xf>
    <xf numFmtId="0" fontId="4" fillId="0" borderId="13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178" fontId="4" fillId="0" borderId="24" xfId="180" applyNumberFormat="1" applyFont="1" applyFill="1" applyBorder="1" applyAlignment="1">
      <alignment horizontal="right" vertical="center"/>
    </xf>
    <xf numFmtId="0" fontId="14" fillId="0" borderId="24" xfId="180" applyFill="1" applyBorder="1" applyAlignment="1">
      <alignment horizontal="right" vertical="center"/>
    </xf>
    <xf numFmtId="0" fontId="4" fillId="0" borderId="69" xfId="180" applyFont="1" applyFill="1" applyBorder="1">
      <alignment vertical="center"/>
    </xf>
    <xf numFmtId="178" fontId="4" fillId="0" borderId="43" xfId="0" applyNumberFormat="1" applyFont="1" applyFill="1" applyBorder="1" applyAlignment="1">
      <alignment horizontal="right" vertical="center"/>
    </xf>
    <xf numFmtId="0" fontId="4" fillId="0" borderId="133" xfId="0" applyFont="1" applyFill="1" applyBorder="1">
      <alignment vertical="center"/>
    </xf>
    <xf numFmtId="178" fontId="4" fillId="0" borderId="45" xfId="179" applyNumberFormat="1" applyFont="1" applyFill="1" applyBorder="1" applyAlignment="1">
      <alignment horizontal="right" vertical="center"/>
    </xf>
    <xf numFmtId="183" fontId="4" fillId="0" borderId="45" xfId="0" applyNumberFormat="1" applyFont="1" applyFill="1" applyBorder="1" applyAlignment="1">
      <alignment horizontal="right" vertical="center"/>
    </xf>
    <xf numFmtId="0" fontId="4" fillId="0" borderId="30" xfId="179" applyFont="1" applyFill="1" applyBorder="1" applyAlignment="1">
      <alignment vertical="center"/>
    </xf>
    <xf numFmtId="183" fontId="4" fillId="0" borderId="12" xfId="0" applyNumberFormat="1" applyFont="1" applyFill="1" applyBorder="1" applyAlignment="1">
      <alignment horizontal="right" vertical="center"/>
    </xf>
    <xf numFmtId="183" fontId="4" fillId="0" borderId="24" xfId="0" applyNumberFormat="1" applyFont="1" applyFill="1" applyBorder="1" applyAlignment="1">
      <alignment horizontal="right" vertical="center"/>
    </xf>
    <xf numFmtId="178" fontId="4" fillId="0" borderId="15" xfId="180" applyNumberFormat="1" applyFont="1" applyFill="1" applyBorder="1" applyAlignment="1">
      <alignment horizontal="right" vertical="center"/>
    </xf>
    <xf numFmtId="183" fontId="4" fillId="0" borderId="72" xfId="0" applyNumberFormat="1" applyFont="1" applyFill="1" applyBorder="1" applyAlignment="1">
      <alignment horizontal="left" vertical="center" shrinkToFit="1"/>
    </xf>
    <xf numFmtId="178" fontId="4" fillId="0" borderId="24" xfId="179" applyNumberFormat="1" applyFont="1" applyFill="1" applyBorder="1" applyAlignment="1">
      <alignment horizontal="right" vertical="center"/>
    </xf>
    <xf numFmtId="182" fontId="4" fillId="0" borderId="12" xfId="0" applyNumberFormat="1" applyFont="1" applyFill="1" applyBorder="1" applyAlignment="1">
      <alignment horizontal="right" vertical="center"/>
    </xf>
    <xf numFmtId="0" fontId="4" fillId="0" borderId="69" xfId="179" applyFont="1" applyFill="1" applyBorder="1"/>
    <xf numFmtId="0" fontId="4" fillId="0" borderId="72" xfId="180" applyFont="1" applyFill="1" applyBorder="1">
      <alignment vertical="center"/>
    </xf>
    <xf numFmtId="182" fontId="4" fillId="0" borderId="24" xfId="0" applyNumberFormat="1" applyFont="1" applyFill="1" applyBorder="1" applyAlignment="1">
      <alignment horizontal="right" vertical="center"/>
    </xf>
    <xf numFmtId="0" fontId="4" fillId="0" borderId="72" xfId="179" applyFont="1" applyFill="1" applyBorder="1" applyAlignment="1">
      <alignment vertical="center"/>
    </xf>
    <xf numFmtId="178" fontId="4" fillId="0" borderId="21" xfId="180" applyNumberFormat="1" applyFont="1" applyFill="1" applyBorder="1" applyAlignment="1">
      <alignment horizontal="right" vertical="center"/>
    </xf>
    <xf numFmtId="182" fontId="4" fillId="0" borderId="21" xfId="0" applyNumberFormat="1" applyFont="1" applyFill="1" applyBorder="1" applyAlignment="1">
      <alignment horizontal="right" vertical="center"/>
    </xf>
    <xf numFmtId="0" fontId="4" fillId="0" borderId="29" xfId="179" applyFont="1" applyFill="1" applyBorder="1" applyAlignment="1">
      <alignment vertical="center"/>
    </xf>
    <xf numFmtId="178" fontId="4" fillId="0" borderId="20" xfId="0" applyNumberFormat="1" applyFont="1" applyFill="1" applyBorder="1" applyAlignment="1">
      <alignment horizontal="right" vertical="center"/>
    </xf>
    <xf numFmtId="182" fontId="4" fillId="0" borderId="20" xfId="0" applyNumberFormat="1" applyFont="1" applyFill="1" applyBorder="1" applyAlignment="1">
      <alignment horizontal="right" vertical="center"/>
    </xf>
    <xf numFmtId="0" fontId="4" fillId="0" borderId="28" xfId="0" applyFont="1" applyFill="1" applyBorder="1">
      <alignment vertical="center"/>
    </xf>
    <xf numFmtId="178" fontId="4" fillId="0" borderId="61" xfId="180" applyNumberFormat="1" applyFont="1" applyFill="1" applyBorder="1" applyAlignment="1">
      <alignment horizontal="right" vertical="center"/>
    </xf>
    <xf numFmtId="178" fontId="4" fillId="0" borderId="46" xfId="180" applyNumberFormat="1" applyFont="1" applyFill="1" applyBorder="1" applyAlignment="1">
      <alignment horizontal="right" vertical="center"/>
    </xf>
    <xf numFmtId="178" fontId="4" fillId="0" borderId="62" xfId="180" applyNumberFormat="1" applyFont="1" applyFill="1" applyBorder="1" applyAlignment="1">
      <alignment horizontal="right" vertical="center"/>
    </xf>
    <xf numFmtId="0" fontId="4" fillId="0" borderId="99" xfId="179" applyFont="1" applyFill="1" applyBorder="1" applyAlignment="1">
      <alignment vertical="center"/>
    </xf>
    <xf numFmtId="178" fontId="4" fillId="0" borderId="23" xfId="179" applyNumberFormat="1" applyFont="1" applyFill="1" applyBorder="1" applyAlignment="1">
      <alignment horizontal="right" vertical="center"/>
    </xf>
    <xf numFmtId="178" fontId="4" fillId="0" borderId="12" xfId="179" applyNumberFormat="1" applyFont="1" applyFill="1" applyBorder="1" applyAlignment="1">
      <alignment horizontal="right" vertical="center"/>
    </xf>
    <xf numFmtId="178" fontId="4" fillId="0" borderId="19" xfId="179" applyNumberFormat="1" applyFont="1" applyFill="1" applyBorder="1" applyAlignment="1">
      <alignment horizontal="right" vertical="center"/>
    </xf>
    <xf numFmtId="178" fontId="4" fillId="0" borderId="21" xfId="179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4" fillId="0" borderId="29" xfId="0" applyFont="1" applyFill="1" applyBorder="1">
      <alignment vertical="center"/>
    </xf>
    <xf numFmtId="0" fontId="4" fillId="0" borderId="25" xfId="0" applyFont="1" applyBorder="1" applyAlignment="1">
      <alignment horizontal="center"/>
    </xf>
    <xf numFmtId="0" fontId="4" fillId="0" borderId="85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30" xfId="0" applyFont="1" applyBorder="1" applyAlignment="1">
      <alignment horizontal="left"/>
    </xf>
    <xf numFmtId="0" fontId="4" fillId="0" borderId="69" xfId="0" applyFont="1" applyBorder="1">
      <alignment vertical="center"/>
    </xf>
    <xf numFmtId="178" fontId="4" fillId="0" borderId="73" xfId="0" applyNumberFormat="1" applyFont="1" applyBorder="1" applyAlignment="1">
      <alignment horizontal="center" vertical="center"/>
    </xf>
    <xf numFmtId="178" fontId="4" fillId="0" borderId="72" xfId="182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center" vertical="center"/>
    </xf>
    <xf numFmtId="178" fontId="4" fillId="0" borderId="30" xfId="182" applyNumberFormat="1" applyFont="1" applyBorder="1" applyAlignment="1">
      <alignment horizontal="right" vertical="center"/>
    </xf>
    <xf numFmtId="179" fontId="4" fillId="0" borderId="30" xfId="182" applyNumberFormat="1" applyFont="1" applyBorder="1" applyAlignment="1">
      <alignment horizontal="right" vertical="center"/>
    </xf>
    <xf numFmtId="178" fontId="4" fillId="0" borderId="79" xfId="0" applyNumberFormat="1" applyFont="1" applyBorder="1" applyAlignment="1">
      <alignment horizontal="center" vertical="center"/>
    </xf>
    <xf numFmtId="178" fontId="4" fillId="0" borderId="69" xfId="182" applyNumberFormat="1" applyFont="1" applyBorder="1" applyAlignment="1">
      <alignment horizontal="left" vertical="center"/>
    </xf>
    <xf numFmtId="178" fontId="4" fillId="0" borderId="72" xfId="182" applyNumberFormat="1" applyFont="1" applyBorder="1" applyAlignment="1">
      <alignment horizontal="left" vertical="center"/>
    </xf>
    <xf numFmtId="178" fontId="4" fillId="0" borderId="30" xfId="182" applyNumberFormat="1" applyFont="1" applyBorder="1">
      <alignment vertical="center"/>
    </xf>
    <xf numFmtId="0" fontId="4" fillId="0" borderId="79" xfId="0" applyFont="1" applyBorder="1" applyAlignment="1">
      <alignment horizontal="center" vertical="center"/>
    </xf>
    <xf numFmtId="178" fontId="4" fillId="0" borderId="69" xfId="182" applyNumberFormat="1" applyFont="1" applyBorder="1">
      <alignment vertical="center"/>
    </xf>
    <xf numFmtId="0" fontId="4" fillId="0" borderId="73" xfId="0" applyFont="1" applyBorder="1" applyAlignment="1">
      <alignment horizontal="center" vertical="center"/>
    </xf>
    <xf numFmtId="178" fontId="4" fillId="0" borderId="72" xfId="181" applyNumberFormat="1" applyFont="1" applyBorder="1" applyAlignment="1">
      <alignment vertical="center"/>
    </xf>
    <xf numFmtId="178" fontId="4" fillId="0" borderId="72" xfId="182" applyNumberFormat="1" applyFont="1" applyBorder="1">
      <alignment vertical="center"/>
    </xf>
    <xf numFmtId="0" fontId="4" fillId="0" borderId="54" xfId="0" applyFont="1" applyBorder="1" applyAlignment="1">
      <alignment horizontal="center" vertical="center" shrinkToFit="1"/>
    </xf>
    <xf numFmtId="178" fontId="7" fillId="0" borderId="30" xfId="182" applyNumberFormat="1" applyFont="1" applyBorder="1" applyAlignment="1">
      <alignment vertical="center" wrapText="1"/>
    </xf>
    <xf numFmtId="178" fontId="4" fillId="0" borderId="29" xfId="182" applyNumberFormat="1" applyFont="1" applyBorder="1">
      <alignment vertical="center"/>
    </xf>
    <xf numFmtId="178" fontId="4" fillId="0" borderId="99" xfId="182" applyNumberFormat="1" applyFont="1" applyBorder="1">
      <alignment vertical="center"/>
    </xf>
    <xf numFmtId="178" fontId="4" fillId="0" borderId="30" xfId="181" applyNumberFormat="1" applyFont="1" applyBorder="1" applyAlignment="1">
      <alignment vertical="center"/>
    </xf>
    <xf numFmtId="178" fontId="4" fillId="0" borderId="29" xfId="181" applyNumberFormat="1" applyFont="1" applyBorder="1" applyAlignment="1">
      <alignment vertical="center"/>
    </xf>
    <xf numFmtId="0" fontId="4" fillId="0" borderId="61" xfId="0" applyFont="1" applyBorder="1" applyAlignment="1">
      <alignment horizontal="left" vertical="center"/>
    </xf>
    <xf numFmtId="0" fontId="4" fillId="0" borderId="135" xfId="0" applyFont="1" applyBorder="1">
      <alignment vertical="center"/>
    </xf>
    <xf numFmtId="0" fontId="4" fillId="0" borderId="136" xfId="0" applyFont="1" applyBorder="1" applyAlignment="1">
      <alignment horizontal="center"/>
    </xf>
    <xf numFmtId="178" fontId="4" fillId="0" borderId="137" xfId="177" applyNumberFormat="1" applyFont="1" applyBorder="1" applyAlignment="1">
      <alignment vertical="center"/>
    </xf>
    <xf numFmtId="178" fontId="4" fillId="0" borderId="30" xfId="177" applyNumberFormat="1" applyFont="1" applyBorder="1" applyAlignment="1">
      <alignment vertical="center"/>
    </xf>
    <xf numFmtId="178" fontId="4" fillId="0" borderId="30" xfId="178" applyNumberFormat="1" applyFont="1" applyBorder="1">
      <alignment vertical="center"/>
    </xf>
    <xf numFmtId="178" fontId="4" fillId="0" borderId="69" xfId="178" applyNumberFormat="1" applyFont="1" applyBorder="1">
      <alignment vertical="center"/>
    </xf>
    <xf numFmtId="178" fontId="4" fillId="0" borderId="72" xfId="178" applyNumberFormat="1" applyFont="1" applyBorder="1">
      <alignment vertical="center"/>
    </xf>
    <xf numFmtId="178" fontId="4" fillId="0" borderId="72" xfId="0" applyNumberFormat="1" applyFont="1" applyBorder="1">
      <alignment vertical="center"/>
    </xf>
    <xf numFmtId="178" fontId="4" fillId="0" borderId="30" xfId="177" applyNumberFormat="1" applyFont="1" applyBorder="1"/>
    <xf numFmtId="178" fontId="4" fillId="0" borderId="69" xfId="177" applyNumberFormat="1" applyFont="1" applyBorder="1"/>
    <xf numFmtId="178" fontId="4" fillId="0" borderId="69" xfId="178" applyNumberFormat="1" applyFont="1" applyBorder="1" applyAlignment="1">
      <alignment vertical="center" wrapText="1"/>
    </xf>
    <xf numFmtId="178" fontId="4" fillId="0" borderId="29" xfId="178" applyNumberFormat="1" applyFont="1" applyBorder="1">
      <alignment vertical="center"/>
    </xf>
    <xf numFmtId="179" fontId="4" fillId="0" borderId="99" xfId="178" applyNumberFormat="1" applyFont="1" applyBorder="1">
      <alignment vertical="center"/>
    </xf>
    <xf numFmtId="179" fontId="4" fillId="0" borderId="30" xfId="177" applyNumberFormat="1" applyFont="1" applyBorder="1" applyAlignment="1">
      <alignment vertical="center"/>
    </xf>
    <xf numFmtId="179" fontId="4" fillId="0" borderId="29" xfId="177" applyNumberFormat="1" applyFont="1" applyBorder="1" applyAlignment="1">
      <alignment vertical="center" shrinkToFit="1"/>
    </xf>
    <xf numFmtId="0" fontId="32" fillId="0" borderId="0" xfId="172" applyFont="1" applyBorder="1">
      <alignment vertical="center"/>
    </xf>
    <xf numFmtId="0" fontId="14" fillId="0" borderId="0" xfId="171" applyFont="1" applyBorder="1"/>
    <xf numFmtId="0" fontId="6" fillId="0" borderId="61" xfId="0" applyFont="1" applyBorder="1">
      <alignment vertical="center"/>
    </xf>
    <xf numFmtId="0" fontId="6" fillId="0" borderId="84" xfId="0" applyFont="1" applyBorder="1">
      <alignment vertical="center"/>
    </xf>
    <xf numFmtId="0" fontId="6" fillId="0" borderId="135" xfId="0" applyFont="1" applyBorder="1">
      <alignment vertical="center"/>
    </xf>
    <xf numFmtId="0" fontId="6" fillId="0" borderId="132" xfId="0" applyFont="1" applyBorder="1">
      <alignment vertical="center"/>
    </xf>
    <xf numFmtId="0" fontId="6" fillId="0" borderId="99" xfId="0" applyFont="1" applyBorder="1" applyAlignment="1">
      <alignment horizontal="center"/>
    </xf>
    <xf numFmtId="0" fontId="6" fillId="0" borderId="30" xfId="0" applyFont="1" applyBorder="1">
      <alignment vertical="center"/>
    </xf>
    <xf numFmtId="0" fontId="6" fillId="0" borderId="69" xfId="0" applyFont="1" applyBorder="1">
      <alignment vertical="center"/>
    </xf>
    <xf numFmtId="178" fontId="32" fillId="0" borderId="72" xfId="172" applyNumberFormat="1" applyFont="1" applyBorder="1" applyAlignment="1">
      <alignment horizontal="right" vertical="center"/>
    </xf>
    <xf numFmtId="178" fontId="32" fillId="0" borderId="30" xfId="172" applyNumberFormat="1" applyFont="1" applyBorder="1" applyAlignment="1">
      <alignment horizontal="right" vertical="center"/>
    </xf>
    <xf numFmtId="179" fontId="4" fillId="0" borderId="30" xfId="172" applyNumberFormat="1" applyFont="1" applyBorder="1" applyAlignment="1">
      <alignment horizontal="right" vertical="center"/>
    </xf>
    <xf numFmtId="178" fontId="32" fillId="0" borderId="69" xfId="172" applyNumberFormat="1" applyFont="1" applyBorder="1" applyAlignment="1">
      <alignment horizontal="right" vertical="center"/>
    </xf>
    <xf numFmtId="178" fontId="14" fillId="0" borderId="72" xfId="171" applyNumberFormat="1" applyFont="1" applyBorder="1" applyAlignment="1">
      <alignment horizontal="right" vertical="center"/>
    </xf>
    <xf numFmtId="178" fontId="36" fillId="0" borderId="72" xfId="171" applyNumberFormat="1" applyFont="1" applyBorder="1" applyAlignment="1">
      <alignment horizontal="left" vertical="center" shrinkToFit="1"/>
    </xf>
    <xf numFmtId="178" fontId="6" fillId="0" borderId="30" xfId="172" applyNumberFormat="1" applyFont="1" applyBorder="1" applyAlignment="1">
      <alignment horizontal="left" vertical="center" shrinkToFit="1"/>
    </xf>
    <xf numFmtId="178" fontId="4" fillId="0" borderId="72" xfId="172" applyNumberFormat="1" applyFont="1" applyBorder="1" applyAlignment="1">
      <alignment horizontal="right" vertical="center" shrinkToFit="1"/>
    </xf>
    <xf numFmtId="178" fontId="4" fillId="0" borderId="30" xfId="172" applyNumberFormat="1" applyFont="1" applyBorder="1" applyAlignment="1">
      <alignment horizontal="left" vertical="center" shrinkToFit="1"/>
    </xf>
    <xf numFmtId="178" fontId="4" fillId="0" borderId="30" xfId="172" applyNumberFormat="1" applyFont="1" applyBorder="1" applyAlignment="1">
      <alignment horizontal="right" vertical="center" shrinkToFit="1"/>
    </xf>
    <xf numFmtId="178" fontId="4" fillId="0" borderId="29" xfId="172" applyNumberFormat="1" applyFont="1" applyBorder="1" applyAlignment="1">
      <alignment horizontal="right" vertical="center" shrinkToFit="1"/>
    </xf>
    <xf numFmtId="38" fontId="6" fillId="0" borderId="99" xfId="172" applyNumberFormat="1" applyFont="1" applyBorder="1" applyAlignment="1">
      <alignment horizontal="left" vertical="center" shrinkToFit="1"/>
    </xf>
    <xf numFmtId="38" fontId="4" fillId="0" borderId="30" xfId="171" applyNumberFormat="1" applyFont="1" applyBorder="1" applyAlignment="1">
      <alignment horizontal="right" vertical="center" shrinkToFit="1"/>
    </xf>
    <xf numFmtId="38" fontId="14" fillId="0" borderId="29" xfId="171" applyNumberFormat="1" applyFont="1" applyBorder="1" applyAlignment="1">
      <alignment vertical="center" shrinkToFit="1"/>
    </xf>
    <xf numFmtId="0" fontId="4" fillId="0" borderId="72" xfId="170" applyFont="1" applyBorder="1" applyAlignment="1">
      <alignment horizontal="left" vertical="center"/>
    </xf>
    <xf numFmtId="0" fontId="4" fillId="0" borderId="30" xfId="170" applyFont="1" applyBorder="1" applyAlignment="1">
      <alignment horizontal="left" vertical="center" shrinkToFit="1"/>
    </xf>
    <xf numFmtId="0" fontId="4" fillId="0" borderId="30" xfId="170" applyFont="1" applyBorder="1" applyAlignment="1">
      <alignment horizontal="left" vertical="center"/>
    </xf>
    <xf numFmtId="0" fontId="4" fillId="0" borderId="69" xfId="170" applyFont="1" applyBorder="1">
      <alignment vertical="center"/>
    </xf>
    <xf numFmtId="0" fontId="4" fillId="0" borderId="72" xfId="170" applyFont="1" applyBorder="1">
      <alignment vertical="center"/>
    </xf>
    <xf numFmtId="0" fontId="4" fillId="0" borderId="30" xfId="169" applyFont="1" applyBorder="1" applyAlignment="1">
      <alignment horizontal="left" vertical="center"/>
    </xf>
    <xf numFmtId="0" fontId="4" fillId="0" borderId="72" xfId="169" applyFont="1" applyBorder="1" applyAlignment="1">
      <alignment horizontal="left" vertical="center"/>
    </xf>
    <xf numFmtId="0" fontId="4" fillId="0" borderId="69" xfId="170" applyFont="1" applyBorder="1" applyAlignment="1">
      <alignment horizontal="left" vertical="center"/>
    </xf>
    <xf numFmtId="0" fontId="4" fillId="0" borderId="99" xfId="0" applyFont="1" applyBorder="1" applyAlignment="1">
      <alignment horizontal="left" vertical="center"/>
    </xf>
    <xf numFmtId="0" fontId="14" fillId="0" borderId="30" xfId="169" applyFont="1" applyBorder="1" applyAlignment="1">
      <alignment horizontal="left" vertical="center"/>
    </xf>
    <xf numFmtId="0" fontId="4" fillId="0" borderId="29" xfId="169" applyFont="1" applyBorder="1" applyAlignment="1">
      <alignment horizontal="left" vertical="center"/>
    </xf>
    <xf numFmtId="0" fontId="4" fillId="0" borderId="72" xfId="168" applyFont="1" applyBorder="1">
      <alignment vertical="center"/>
    </xf>
    <xf numFmtId="0" fontId="4" fillId="0" borderId="30" xfId="168" applyFont="1" applyBorder="1">
      <alignment vertical="center"/>
    </xf>
    <xf numFmtId="0" fontId="4" fillId="0" borderId="30" xfId="168" applyFont="1" applyBorder="1" applyAlignment="1">
      <alignment vertical="center" shrinkToFit="1"/>
    </xf>
    <xf numFmtId="0" fontId="4" fillId="0" borderId="69" xfId="168" applyFont="1" applyBorder="1">
      <alignment vertical="center"/>
    </xf>
    <xf numFmtId="38" fontId="3" fillId="33" borderId="69" xfId="86" applyFont="1" applyFill="1" applyBorder="1" applyAlignment="1">
      <alignment vertical="center"/>
    </xf>
    <xf numFmtId="0" fontId="4" fillId="0" borderId="30" xfId="167" applyFont="1" applyBorder="1"/>
    <xf numFmtId="0" fontId="4" fillId="0" borderId="72" xfId="167" applyFont="1" applyBorder="1"/>
    <xf numFmtId="0" fontId="4" fillId="0" borderId="29" xfId="168" applyFont="1" applyBorder="1">
      <alignment vertical="center"/>
    </xf>
    <xf numFmtId="0" fontId="4" fillId="0" borderId="99" xfId="0" applyFont="1" applyBorder="1">
      <alignment vertical="center"/>
    </xf>
    <xf numFmtId="0" fontId="4" fillId="0" borderId="29" xfId="167" applyFont="1" applyBorder="1"/>
    <xf numFmtId="0" fontId="4" fillId="0" borderId="0" xfId="0" applyFont="1" applyBorder="1" applyAlignment="1">
      <alignment horizontal="center" vertical="center"/>
    </xf>
    <xf numFmtId="0" fontId="4" fillId="0" borderId="72" xfId="166" applyFont="1" applyBorder="1">
      <alignment vertical="center"/>
    </xf>
    <xf numFmtId="0" fontId="4" fillId="0" borderId="30" xfId="166" applyFont="1" applyBorder="1">
      <alignment vertical="center"/>
    </xf>
    <xf numFmtId="179" fontId="4" fillId="0" borderId="30" xfId="166" applyNumberFormat="1" applyFont="1" applyBorder="1" applyAlignment="1">
      <alignment horizontal="right" vertical="center"/>
    </xf>
    <xf numFmtId="0" fontId="4" fillId="0" borderId="69" xfId="166" applyFont="1" applyBorder="1">
      <alignment vertical="center"/>
    </xf>
    <xf numFmtId="0" fontId="4" fillId="0" borderId="72" xfId="165" applyFont="1" applyBorder="1"/>
    <xf numFmtId="0" fontId="4" fillId="0" borderId="72" xfId="165" applyFont="1" applyBorder="1" applyAlignment="1">
      <alignment vertical="center"/>
    </xf>
    <xf numFmtId="0" fontId="4" fillId="0" borderId="29" xfId="166" applyFont="1" applyBorder="1">
      <alignment vertical="center"/>
    </xf>
    <xf numFmtId="0" fontId="4" fillId="0" borderId="99" xfId="166" applyFont="1" applyBorder="1">
      <alignment vertical="center"/>
    </xf>
    <xf numFmtId="0" fontId="4" fillId="0" borderId="30" xfId="165" applyFont="1" applyBorder="1"/>
    <xf numFmtId="38" fontId="4" fillId="0" borderId="29" xfId="165" applyNumberFormat="1" applyFont="1" applyBorder="1"/>
    <xf numFmtId="178" fontId="51" fillId="0" borderId="0" xfId="0" applyNumberFormat="1" applyFont="1" applyBorder="1" applyAlignment="1">
      <alignment horizontal="left"/>
    </xf>
    <xf numFmtId="178" fontId="8" fillId="0" borderId="0" xfId="0" applyNumberFormat="1" applyFont="1" applyBorder="1" applyAlignment="1"/>
    <xf numFmtId="178" fontId="4" fillId="0" borderId="72" xfId="176" applyNumberFormat="1" applyFont="1" applyBorder="1" applyAlignment="1">
      <alignment horizontal="left" vertical="center"/>
    </xf>
    <xf numFmtId="178" fontId="4" fillId="0" borderId="30" xfId="176" applyNumberFormat="1" applyFont="1" applyBorder="1" applyAlignment="1">
      <alignment horizontal="left" vertical="center"/>
    </xf>
    <xf numFmtId="178" fontId="4" fillId="0" borderId="30" xfId="176" applyNumberFormat="1" applyFont="1" applyBorder="1" applyAlignment="1">
      <alignment horizontal="left" vertical="center" shrinkToFit="1"/>
    </xf>
    <xf numFmtId="178" fontId="4" fillId="0" borderId="30" xfId="175" applyNumberFormat="1" applyFont="1" applyBorder="1" applyAlignment="1">
      <alignment horizontal="left" vertical="center"/>
    </xf>
    <xf numFmtId="178" fontId="4" fillId="0" borderId="69" xfId="176" applyNumberFormat="1" applyFont="1" applyBorder="1" applyAlignment="1">
      <alignment horizontal="left" vertical="center"/>
    </xf>
    <xf numFmtId="178" fontId="4" fillId="35" borderId="139" xfId="43" applyFont="1" applyFill="1" applyBorder="1" applyAlignment="1" applyProtection="1">
      <alignment horizontal="left" vertical="center"/>
    </xf>
    <xf numFmtId="178" fontId="4" fillId="0" borderId="72" xfId="175" applyNumberFormat="1" applyFont="1" applyBorder="1" applyAlignment="1">
      <alignment horizontal="left" vertical="center"/>
    </xf>
    <xf numFmtId="178" fontId="7" fillId="0" borderId="30" xfId="176" applyNumberFormat="1" applyFont="1" applyBorder="1" applyAlignment="1">
      <alignment horizontal="left" vertical="center" wrapText="1"/>
    </xf>
    <xf numFmtId="178" fontId="4" fillId="0" borderId="29" xfId="176" applyNumberFormat="1" applyFont="1" applyBorder="1" applyAlignment="1">
      <alignment horizontal="left" vertical="center"/>
    </xf>
    <xf numFmtId="178" fontId="4" fillId="0" borderId="29" xfId="0" applyNumberFormat="1" applyFont="1" applyBorder="1" applyAlignment="1">
      <alignment horizontal="left" vertical="center"/>
    </xf>
    <xf numFmtId="38" fontId="4" fillId="0" borderId="99" xfId="176" applyNumberFormat="1" applyFont="1" applyBorder="1" applyAlignment="1">
      <alignment horizontal="left" vertical="center"/>
    </xf>
    <xf numFmtId="38" fontId="4" fillId="0" borderId="30" xfId="176" applyNumberFormat="1" applyFont="1" applyBorder="1" applyAlignment="1">
      <alignment horizontal="left" vertical="center"/>
    </xf>
    <xf numFmtId="38" fontId="4" fillId="0" borderId="29" xfId="175" applyNumberFormat="1" applyFont="1" applyBorder="1" applyAlignment="1">
      <alignment horizontal="left" vertical="center"/>
    </xf>
    <xf numFmtId="178" fontId="4" fillId="0" borderId="28" xfId="0" applyNumberFormat="1" applyFont="1" applyBorder="1" applyAlignment="1">
      <alignment horizontal="left" vertical="center"/>
    </xf>
    <xf numFmtId="0" fontId="4" fillId="0" borderId="140" xfId="0" applyFont="1" applyBorder="1">
      <alignment vertical="center"/>
    </xf>
    <xf numFmtId="0" fontId="6" fillId="0" borderId="85" xfId="0" applyFont="1" applyBorder="1" applyAlignment="1">
      <alignment horizontal="center" vertical="center"/>
    </xf>
    <xf numFmtId="0" fontId="4" fillId="0" borderId="73" xfId="0" applyFont="1" applyBorder="1">
      <alignment vertical="center"/>
    </xf>
    <xf numFmtId="0" fontId="4" fillId="0" borderId="54" xfId="0" applyFont="1" applyBorder="1" applyAlignment="1">
      <alignment horizontal="center"/>
    </xf>
    <xf numFmtId="178" fontId="4" fillId="0" borderId="73" xfId="176" applyNumberFormat="1" applyFont="1" applyBorder="1" applyAlignment="1">
      <alignment horizontal="right" vertical="center"/>
    </xf>
    <xf numFmtId="0" fontId="5" fillId="0" borderId="72" xfId="176" applyFont="1" applyBorder="1" applyAlignment="1">
      <alignment vertical="center" wrapText="1"/>
    </xf>
    <xf numFmtId="178" fontId="4" fillId="0" borderId="54" xfId="176" applyNumberFormat="1" applyFont="1" applyBorder="1" applyAlignment="1">
      <alignment horizontal="right" vertical="center"/>
    </xf>
    <xf numFmtId="0" fontId="5" fillId="0" borderId="30" xfId="176" applyFont="1" applyBorder="1">
      <alignment vertical="center"/>
    </xf>
    <xf numFmtId="0" fontId="5" fillId="0" borderId="30" xfId="176" applyFont="1" applyBorder="1" applyAlignment="1">
      <alignment vertical="center" wrapText="1"/>
    </xf>
    <xf numFmtId="0" fontId="5" fillId="0" borderId="72" xfId="176" applyFont="1" applyBorder="1">
      <alignment vertical="center"/>
    </xf>
    <xf numFmtId="178" fontId="4" fillId="0" borderId="54" xfId="0" applyNumberFormat="1" applyFont="1" applyBorder="1" applyAlignment="1">
      <alignment horizontal="right" vertical="center"/>
    </xf>
    <xf numFmtId="0" fontId="5" fillId="0" borderId="30" xfId="0" applyFont="1" applyBorder="1">
      <alignment vertical="center"/>
    </xf>
    <xf numFmtId="178" fontId="4" fillId="0" borderId="79" xfId="176" applyNumberFormat="1" applyFont="1" applyBorder="1" applyAlignment="1">
      <alignment horizontal="right" vertical="center"/>
    </xf>
    <xf numFmtId="0" fontId="5" fillId="0" borderId="69" xfId="176" applyFont="1" applyBorder="1" applyAlignment="1">
      <alignment vertical="center" wrapText="1"/>
    </xf>
    <xf numFmtId="0" fontId="4" fillId="0" borderId="72" xfId="176" applyFont="1" applyBorder="1">
      <alignment vertical="center"/>
    </xf>
    <xf numFmtId="178" fontId="4" fillId="35" borderId="141" xfId="43" applyFont="1" applyFill="1" applyBorder="1" applyAlignment="1" applyProtection="1">
      <alignment vertical="center"/>
    </xf>
    <xf numFmtId="0" fontId="4" fillId="0" borderId="30" xfId="176" applyFont="1" applyBorder="1">
      <alignment vertical="center"/>
    </xf>
    <xf numFmtId="0" fontId="4" fillId="0" borderId="69" xfId="176" applyFont="1" applyBorder="1">
      <alignment vertical="center"/>
    </xf>
    <xf numFmtId="178" fontId="4" fillId="0" borderId="73" xfId="175" applyNumberFormat="1" applyFont="1" applyBorder="1" applyAlignment="1">
      <alignment horizontal="right" vertical="center"/>
    </xf>
    <xf numFmtId="0" fontId="4" fillId="0" borderId="72" xfId="175" applyFont="1" applyBorder="1" applyAlignment="1">
      <alignment vertical="center"/>
    </xf>
    <xf numFmtId="0" fontId="5" fillId="0" borderId="30" xfId="176" applyFont="1" applyBorder="1" applyAlignment="1">
      <alignment horizontal="left" vertical="center" wrapText="1"/>
    </xf>
    <xf numFmtId="178" fontId="4" fillId="0" borderId="54" xfId="175" applyNumberFormat="1" applyFont="1" applyBorder="1" applyAlignment="1">
      <alignment horizontal="right" vertical="center"/>
    </xf>
    <xf numFmtId="178" fontId="4" fillId="0" borderId="17" xfId="176" applyNumberFormat="1" applyFont="1" applyBorder="1" applyAlignment="1">
      <alignment horizontal="right" vertical="center"/>
    </xf>
    <xf numFmtId="0" fontId="4" fillId="0" borderId="29" xfId="176" applyFont="1" applyBorder="1">
      <alignment vertical="center"/>
    </xf>
    <xf numFmtId="178" fontId="4" fillId="0" borderId="17" xfId="0" applyNumberFormat="1" applyFont="1" applyBorder="1" applyAlignment="1">
      <alignment horizontal="right" vertical="center"/>
    </xf>
    <xf numFmtId="38" fontId="4" fillId="0" borderId="25" xfId="176" applyNumberFormat="1" applyFont="1" applyBorder="1" applyAlignment="1">
      <alignment horizontal="right" vertical="center"/>
    </xf>
    <xf numFmtId="0" fontId="4" fillId="0" borderId="99" xfId="176" applyFont="1" applyBorder="1">
      <alignment vertical="center"/>
    </xf>
    <xf numFmtId="38" fontId="4" fillId="0" borderId="54" xfId="176" applyNumberFormat="1" applyFont="1" applyBorder="1" applyAlignment="1">
      <alignment horizontal="right" vertical="center"/>
    </xf>
    <xf numFmtId="0" fontId="4" fillId="0" borderId="30" xfId="175" applyFont="1" applyBorder="1" applyAlignment="1">
      <alignment vertical="center"/>
    </xf>
    <xf numFmtId="38" fontId="4" fillId="0" borderId="17" xfId="175" applyNumberFormat="1" applyFont="1" applyBorder="1" applyAlignment="1">
      <alignment horizontal="right" vertical="center"/>
    </xf>
    <xf numFmtId="0" fontId="4" fillId="0" borderId="29" xfId="175" applyFont="1" applyBorder="1" applyAlignment="1">
      <alignment vertical="center" shrinkToFit="1"/>
    </xf>
    <xf numFmtId="178" fontId="4" fillId="0" borderId="16" xfId="0" applyNumberFormat="1" applyFont="1" applyBorder="1" applyAlignment="1">
      <alignment horizontal="right" vertical="center"/>
    </xf>
    <xf numFmtId="178" fontId="4" fillId="0" borderId="12" xfId="164" applyNumberFormat="1" applyFont="1" applyBorder="1" applyAlignment="1">
      <alignment horizontal="right" vertical="center" wrapText="1"/>
    </xf>
    <xf numFmtId="0" fontId="7" fillId="0" borderId="132" xfId="0" applyFont="1" applyBorder="1" applyAlignment="1">
      <alignment horizontal="center"/>
    </xf>
    <xf numFmtId="0" fontId="7" fillId="0" borderId="46" xfId="0" applyFont="1" applyBorder="1">
      <alignment vertical="center"/>
    </xf>
    <xf numFmtId="0" fontId="7" fillId="0" borderId="99" xfId="0" applyFont="1" applyBorder="1" applyAlignment="1">
      <alignment horizont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69" xfId="0" applyFont="1" applyBorder="1">
      <alignment vertical="center"/>
    </xf>
    <xf numFmtId="178" fontId="4" fillId="0" borderId="72" xfId="164" applyNumberFormat="1" applyFont="1" applyBorder="1" applyAlignment="1">
      <alignment horizontal="left" vertical="center"/>
    </xf>
    <xf numFmtId="178" fontId="4" fillId="0" borderId="30" xfId="164" applyNumberFormat="1" applyFont="1" applyBorder="1" applyAlignment="1">
      <alignment horizontal="left" vertical="center"/>
    </xf>
    <xf numFmtId="178" fontId="4" fillId="0" borderId="30" xfId="164" applyNumberFormat="1" applyFont="1" applyBorder="1" applyAlignment="1">
      <alignment horizontal="left" vertical="center" shrinkToFit="1"/>
    </xf>
    <xf numFmtId="178" fontId="69" fillId="0" borderId="30" xfId="164" applyNumberFormat="1" applyFont="1" applyBorder="1" applyAlignment="1">
      <alignment horizontal="left" vertical="center"/>
    </xf>
    <xf numFmtId="178" fontId="69" fillId="0" borderId="72" xfId="164" applyNumberFormat="1" applyFont="1" applyBorder="1" applyAlignment="1">
      <alignment horizontal="left" vertical="center"/>
    </xf>
    <xf numFmtId="179" fontId="69" fillId="0" borderId="30" xfId="164" applyNumberFormat="1" applyFont="1" applyBorder="1" applyAlignment="1">
      <alignment horizontal="right" vertical="center"/>
    </xf>
    <xf numFmtId="178" fontId="4" fillId="0" borderId="69" xfId="164" applyNumberFormat="1" applyFont="1" applyBorder="1" applyAlignment="1">
      <alignment horizontal="left" vertical="center"/>
    </xf>
    <xf numFmtId="178" fontId="4" fillId="0" borderId="72" xfId="163" applyNumberFormat="1" applyFont="1" applyBorder="1" applyAlignment="1">
      <alignment horizontal="left" vertical="center"/>
    </xf>
    <xf numFmtId="178" fontId="6" fillId="0" borderId="30" xfId="164" applyNumberFormat="1" applyFont="1" applyBorder="1" applyAlignment="1">
      <alignment horizontal="left" vertical="center" wrapText="1"/>
    </xf>
    <xf numFmtId="178" fontId="34" fillId="0" borderId="69" xfId="164" applyNumberFormat="1" applyFont="1" applyBorder="1" applyAlignment="1">
      <alignment horizontal="left" vertical="center" wrapText="1"/>
    </xf>
    <xf numFmtId="178" fontId="69" fillId="0" borderId="72" xfId="163" applyNumberFormat="1" applyFont="1" applyBorder="1" applyAlignment="1">
      <alignment horizontal="left" vertical="center"/>
    </xf>
    <xf numFmtId="178" fontId="70" fillId="0" borderId="30" xfId="164" applyNumberFormat="1" applyFont="1" applyBorder="1" applyAlignment="1">
      <alignment horizontal="left" vertical="center"/>
    </xf>
    <xf numFmtId="178" fontId="11" fillId="0" borderId="69" xfId="164" applyNumberFormat="1" applyFont="1" applyBorder="1" applyAlignment="1">
      <alignment horizontal="left" vertical="center" wrapText="1" shrinkToFit="1"/>
    </xf>
    <xf numFmtId="178" fontId="69" fillId="0" borderId="69" xfId="164" applyNumberFormat="1" applyFont="1" applyBorder="1" applyAlignment="1">
      <alignment horizontal="left" vertical="center"/>
    </xf>
    <xf numFmtId="178" fontId="4" fillId="0" borderId="54" xfId="0" applyNumberFormat="1" applyFont="1" applyBorder="1" applyAlignment="1">
      <alignment horizontal="center" vertical="center" shrinkToFit="1"/>
    </xf>
    <xf numFmtId="179" fontId="4" fillId="0" borderId="54" xfId="0" applyNumberFormat="1" applyFont="1" applyBorder="1" applyAlignment="1">
      <alignment horizontal="center" vertical="center"/>
    </xf>
    <xf numFmtId="179" fontId="69" fillId="0" borderId="30" xfId="164" applyNumberFormat="1" applyFont="1" applyBorder="1" applyAlignment="1">
      <alignment horizontal="left" vertical="center"/>
    </xf>
    <xf numFmtId="179" fontId="4" fillId="0" borderId="17" xfId="0" applyNumberFormat="1" applyFont="1" applyBorder="1" applyAlignment="1">
      <alignment horizontal="center" vertical="center"/>
    </xf>
    <xf numFmtId="179" fontId="69" fillId="0" borderId="29" xfId="164" applyNumberFormat="1" applyFont="1" applyBorder="1" applyAlignment="1">
      <alignment horizontal="left" vertical="center"/>
    </xf>
    <xf numFmtId="178" fontId="4" fillId="0" borderId="29" xfId="163" applyNumberFormat="1" applyFont="1" applyBorder="1" applyAlignment="1">
      <alignment horizontal="left" vertical="center"/>
    </xf>
    <xf numFmtId="38" fontId="6" fillId="0" borderId="84" xfId="84" applyFont="1" applyFill="1" applyBorder="1" applyAlignment="1"/>
    <xf numFmtId="38" fontId="6" fillId="0" borderId="46" xfId="84" applyFont="1" applyFill="1" applyBorder="1" applyAlignment="1">
      <alignment horizontal="center"/>
    </xf>
    <xf numFmtId="38" fontId="6" fillId="0" borderId="99" xfId="84" applyFont="1" applyFill="1" applyBorder="1" applyAlignment="1"/>
    <xf numFmtId="38" fontId="6" fillId="0" borderId="30" xfId="84" applyFont="1" applyFill="1" applyBorder="1" applyAlignment="1">
      <alignment horizontal="center"/>
    </xf>
    <xf numFmtId="38" fontId="6" fillId="0" borderId="69" xfId="84" applyFont="1" applyFill="1" applyBorder="1" applyAlignment="1"/>
    <xf numFmtId="178" fontId="4" fillId="0" borderId="72" xfId="174" applyNumberFormat="1" applyFont="1" applyBorder="1" applyAlignment="1">
      <alignment horizontal="left" vertical="center"/>
    </xf>
    <xf numFmtId="178" fontId="4" fillId="0" borderId="30" xfId="174" applyNumberFormat="1" applyFont="1" applyBorder="1" applyAlignment="1">
      <alignment horizontal="left" vertical="center"/>
    </xf>
    <xf numFmtId="179" fontId="4" fillId="0" borderId="30" xfId="174" applyNumberFormat="1" applyFont="1" applyBorder="1" applyAlignment="1">
      <alignment horizontal="right" vertical="center"/>
    </xf>
    <xf numFmtId="178" fontId="4" fillId="0" borderId="69" xfId="174" applyNumberFormat="1" applyFont="1" applyBorder="1" applyAlignment="1">
      <alignment horizontal="left" vertical="center"/>
    </xf>
    <xf numFmtId="178" fontId="4" fillId="0" borderId="72" xfId="173" applyNumberFormat="1" applyFont="1" applyBorder="1" applyAlignment="1">
      <alignment horizontal="left" vertical="center"/>
    </xf>
    <xf numFmtId="179" fontId="4" fillId="0" borderId="29" xfId="174" applyNumberFormat="1" applyFont="1" applyBorder="1" applyAlignment="1">
      <alignment horizontal="right" vertical="center"/>
    </xf>
    <xf numFmtId="178" fontId="4" fillId="0" borderId="99" xfId="174" applyNumberFormat="1" applyFont="1" applyBorder="1" applyAlignment="1">
      <alignment horizontal="right" vertical="center"/>
    </xf>
    <xf numFmtId="178" fontId="4" fillId="0" borderId="30" xfId="173" applyNumberFormat="1" applyFont="1" applyBorder="1" applyAlignment="1">
      <alignment horizontal="right" vertical="center"/>
    </xf>
    <xf numFmtId="178" fontId="4" fillId="0" borderId="29" xfId="173" applyNumberFormat="1" applyFont="1" applyBorder="1" applyAlignment="1">
      <alignment horizontal="right" vertical="center"/>
    </xf>
    <xf numFmtId="0" fontId="32" fillId="33" borderId="0" xfId="161" applyFont="1" applyFill="1" applyBorder="1"/>
    <xf numFmtId="0" fontId="6" fillId="33" borderId="46" xfId="0" applyFont="1" applyFill="1" applyBorder="1" applyAlignment="1">
      <alignment horizontal="center"/>
    </xf>
    <xf numFmtId="0" fontId="6" fillId="33" borderId="62" xfId="0" applyFont="1" applyFill="1" applyBorder="1" applyAlignment="1">
      <alignment horizontal="center"/>
    </xf>
    <xf numFmtId="0" fontId="6" fillId="33" borderId="61" xfId="0" applyFont="1" applyFill="1" applyBorder="1">
      <alignment vertical="center"/>
    </xf>
    <xf numFmtId="0" fontId="6" fillId="33" borderId="135" xfId="0" applyFont="1" applyFill="1" applyBorder="1">
      <alignment vertical="center"/>
    </xf>
    <xf numFmtId="0" fontId="7" fillId="33" borderId="61" xfId="0" applyFont="1" applyFill="1" applyBorder="1">
      <alignment vertical="center"/>
    </xf>
    <xf numFmtId="0" fontId="6" fillId="33" borderId="46" xfId="0" applyFont="1" applyFill="1" applyBorder="1" applyAlignment="1">
      <alignment horizontal="center" vertical="center"/>
    </xf>
    <xf numFmtId="0" fontId="6" fillId="33" borderId="99" xfId="0" applyFont="1" applyFill="1" applyBorder="1" applyAlignment="1">
      <alignment horizontal="center"/>
    </xf>
    <xf numFmtId="0" fontId="6" fillId="33" borderId="0" xfId="0" applyFont="1" applyFill="1" applyBorder="1" applyAlignment="1">
      <alignment horizontal="right"/>
    </xf>
    <xf numFmtId="0" fontId="6" fillId="33" borderId="30" xfId="0" applyFont="1" applyFill="1" applyBorder="1" applyAlignment="1">
      <alignment horizontal="center"/>
    </xf>
    <xf numFmtId="0" fontId="6" fillId="33" borderId="69" xfId="0" applyFont="1" applyFill="1" applyBorder="1">
      <alignment vertical="center"/>
    </xf>
    <xf numFmtId="0" fontId="5" fillId="0" borderId="72" xfId="161" applyFont="1" applyBorder="1" applyAlignment="1">
      <alignment vertical="center" wrapText="1" shrinkToFit="1"/>
    </xf>
    <xf numFmtId="0" fontId="4" fillId="0" borderId="30" xfId="161" applyFont="1" applyBorder="1" applyAlignment="1">
      <alignment vertical="center" shrinkToFit="1"/>
    </xf>
    <xf numFmtId="0" fontId="4" fillId="0" borderId="72" xfId="162" applyFont="1" applyBorder="1" applyAlignment="1">
      <alignment vertical="center" shrinkToFit="1"/>
    </xf>
    <xf numFmtId="0" fontId="4" fillId="0" borderId="30" xfId="162" applyFont="1" applyBorder="1" applyAlignment="1">
      <alignment vertical="center" shrinkToFit="1"/>
    </xf>
    <xf numFmtId="0" fontId="4" fillId="0" borderId="69" xfId="161" applyFont="1" applyBorder="1" applyAlignment="1">
      <alignment vertical="center" shrinkToFit="1"/>
    </xf>
    <xf numFmtId="0" fontId="4" fillId="0" borderId="72" xfId="161" applyFont="1" applyBorder="1" applyAlignment="1">
      <alignment vertical="center" shrinkToFit="1"/>
    </xf>
    <xf numFmtId="0" fontId="4" fillId="0" borderId="69" xfId="162" applyFont="1" applyBorder="1" applyAlignment="1">
      <alignment vertical="center" shrinkToFit="1"/>
    </xf>
    <xf numFmtId="0" fontId="4" fillId="0" borderId="30" xfId="162" applyFont="1" applyBorder="1" applyAlignment="1">
      <alignment vertical="top" wrapText="1"/>
    </xf>
    <xf numFmtId="0" fontId="6" fillId="0" borderId="72" xfId="162" applyFont="1" applyBorder="1" applyAlignment="1">
      <alignment vertical="center" wrapText="1" shrinkToFit="1"/>
    </xf>
    <xf numFmtId="0" fontId="4" fillId="0" borderId="29" xfId="162" applyFont="1" applyBorder="1" applyAlignment="1">
      <alignment vertical="center" shrinkToFit="1"/>
    </xf>
    <xf numFmtId="0" fontId="4" fillId="0" borderId="99" xfId="162" applyFont="1" applyBorder="1" applyAlignment="1">
      <alignment vertical="center" shrinkToFit="1"/>
    </xf>
    <xf numFmtId="0" fontId="4" fillId="0" borderId="29" xfId="161" applyFont="1" applyBorder="1" applyAlignment="1">
      <alignment vertical="center" shrinkToFit="1"/>
    </xf>
    <xf numFmtId="0" fontId="14" fillId="0" borderId="0" xfId="156" applyFont="1" applyBorder="1"/>
    <xf numFmtId="0" fontId="4" fillId="33" borderId="84" xfId="0" applyFont="1" applyFill="1" applyBorder="1">
      <alignment vertical="center"/>
    </xf>
    <xf numFmtId="0" fontId="4" fillId="33" borderId="132" xfId="0" applyFont="1" applyFill="1" applyBorder="1">
      <alignment vertical="center"/>
    </xf>
    <xf numFmtId="176" fontId="4" fillId="0" borderId="135" xfId="0" applyNumberFormat="1" applyFont="1" applyBorder="1">
      <alignment vertical="center"/>
    </xf>
    <xf numFmtId="178" fontId="4" fillId="0" borderId="72" xfId="157" applyNumberFormat="1" applyFont="1" applyBorder="1" applyAlignment="1">
      <alignment horizontal="left" vertical="center" shrinkToFit="1"/>
    </xf>
    <xf numFmtId="178" fontId="4" fillId="0" borderId="30" xfId="157" applyNumberFormat="1" applyFont="1" applyBorder="1" applyAlignment="1">
      <alignment horizontal="left" vertical="center" shrinkToFit="1"/>
    </xf>
    <xf numFmtId="178" fontId="4" fillId="0" borderId="30" xfId="155" applyNumberFormat="1" applyFont="1" applyBorder="1" applyAlignment="1">
      <alignment horizontal="left" vertical="center" shrinkToFit="1"/>
    </xf>
    <xf numFmtId="178" fontId="4" fillId="0" borderId="30" xfId="156" applyNumberFormat="1" applyFont="1" applyBorder="1" applyAlignment="1">
      <alignment horizontal="left" vertical="center" shrinkToFit="1"/>
    </xf>
    <xf numFmtId="179" fontId="4" fillId="0" borderId="30" xfId="157" applyNumberFormat="1" applyFont="1" applyBorder="1" applyAlignment="1">
      <alignment horizontal="left" vertical="center"/>
    </xf>
    <xf numFmtId="178" fontId="4" fillId="0" borderId="69" xfId="157" applyNumberFormat="1" applyFont="1" applyBorder="1" applyAlignment="1">
      <alignment horizontal="left" vertical="center" shrinkToFit="1"/>
    </xf>
    <xf numFmtId="178" fontId="4" fillId="0" borderId="72" xfId="158" applyNumberFormat="1" applyFont="1" applyBorder="1" applyAlignment="1">
      <alignment horizontal="left" vertical="center" shrinkToFit="1"/>
    </xf>
    <xf numFmtId="178" fontId="5" fillId="0" borderId="72" xfId="158" applyNumberFormat="1" applyFont="1" applyBorder="1" applyAlignment="1">
      <alignment horizontal="left" vertical="center" wrapText="1" shrinkToFit="1"/>
    </xf>
    <xf numFmtId="178" fontId="5" fillId="0" borderId="30" xfId="157" applyNumberFormat="1" applyFont="1" applyBorder="1" applyAlignment="1">
      <alignment horizontal="left" vertical="center" wrapText="1" shrinkToFit="1"/>
    </xf>
    <xf numFmtId="178" fontId="4" fillId="0" borderId="30" xfId="157" applyNumberFormat="1" applyFont="1" applyBorder="1" applyAlignment="1">
      <alignment horizontal="left" vertical="center" wrapText="1" shrinkToFit="1"/>
    </xf>
    <xf numFmtId="178" fontId="4" fillId="0" borderId="29" xfId="157" applyNumberFormat="1" applyFont="1" applyBorder="1" applyAlignment="1">
      <alignment horizontal="left" vertical="center" shrinkToFit="1"/>
    </xf>
    <xf numFmtId="0" fontId="14" fillId="0" borderId="99" xfId="159" applyBorder="1" applyAlignment="1">
      <alignment horizontal="left" vertical="center" shrinkToFit="1"/>
    </xf>
    <xf numFmtId="178" fontId="4" fillId="0" borderId="30" xfId="158" applyNumberFormat="1" applyFont="1" applyBorder="1" applyAlignment="1">
      <alignment horizontal="left" vertical="center" shrinkToFit="1"/>
    </xf>
    <xf numFmtId="178" fontId="4" fillId="0" borderId="29" xfId="158" applyNumberFormat="1" applyFont="1" applyBorder="1" applyAlignment="1">
      <alignment horizontal="left" vertical="center" shrinkToFit="1"/>
    </xf>
    <xf numFmtId="0" fontId="4" fillId="0" borderId="70" xfId="0" applyFont="1" applyBorder="1">
      <alignment vertical="center"/>
    </xf>
    <xf numFmtId="0" fontId="14" fillId="0" borderId="30" xfId="159" applyBorder="1" applyAlignment="1">
      <alignment horizontal="left" vertical="center" shrinkToFit="1"/>
    </xf>
    <xf numFmtId="0" fontId="14" fillId="0" borderId="72" xfId="159" applyBorder="1" applyAlignment="1">
      <alignment horizontal="left" vertical="center" shrinkToFit="1"/>
    </xf>
    <xf numFmtId="179" fontId="4" fillId="0" borderId="30" xfId="159" applyNumberFormat="1" applyFont="1" applyBorder="1" applyAlignment="1">
      <alignment horizontal="left" vertical="center"/>
    </xf>
    <xf numFmtId="0" fontId="14" fillId="0" borderId="69" xfId="159" applyBorder="1" applyAlignment="1">
      <alignment horizontal="left" vertical="center" shrinkToFit="1"/>
    </xf>
    <xf numFmtId="0" fontId="14" fillId="0" borderId="72" xfId="160" applyFont="1" applyBorder="1" applyAlignment="1">
      <alignment horizontal="left" vertical="center" shrinkToFit="1"/>
    </xf>
    <xf numFmtId="0" fontId="14" fillId="0" borderId="30" xfId="159" applyBorder="1" applyAlignment="1">
      <alignment horizontal="left" vertical="center" wrapText="1" shrinkToFit="1"/>
    </xf>
    <xf numFmtId="0" fontId="14" fillId="0" borderId="29" xfId="159" applyBorder="1" applyAlignment="1">
      <alignment horizontal="left" vertical="center" shrinkToFit="1"/>
    </xf>
    <xf numFmtId="178" fontId="4" fillId="0" borderId="25" xfId="0" applyNumberFormat="1" applyFont="1" applyBorder="1" applyAlignment="1">
      <alignment horizontal="center" vertical="center"/>
    </xf>
    <xf numFmtId="0" fontId="14" fillId="0" borderId="30" xfId="160" applyFont="1" applyBorder="1" applyAlignment="1">
      <alignment horizontal="left" vertical="center" shrinkToFit="1"/>
    </xf>
    <xf numFmtId="0" fontId="14" fillId="0" borderId="29" xfId="160" applyFont="1" applyBorder="1" applyAlignment="1">
      <alignment horizontal="left" vertical="center" shrinkToFit="1"/>
    </xf>
    <xf numFmtId="0" fontId="5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/>
    </xf>
    <xf numFmtId="0" fontId="10" fillId="0" borderId="64" xfId="0" applyFont="1" applyFill="1" applyBorder="1" applyAlignment="1">
      <alignment horizontal="right"/>
    </xf>
    <xf numFmtId="0" fontId="12" fillId="0" borderId="0" xfId="0" applyFont="1" applyFill="1">
      <alignment vertical="center"/>
    </xf>
    <xf numFmtId="0" fontId="10" fillId="0" borderId="65" xfId="0" applyFont="1" applyFill="1" applyBorder="1" applyAlignment="1">
      <alignment horizontal="left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38" fontId="4" fillId="0" borderId="127" xfId="85" applyFont="1" applyFill="1" applyBorder="1" applyAlignment="1">
      <alignment horizontal="right"/>
    </xf>
    <xf numFmtId="38" fontId="4" fillId="0" borderId="128" xfId="85" applyFont="1" applyFill="1" applyBorder="1" applyAlignment="1">
      <alignment horizontal="right"/>
    </xf>
    <xf numFmtId="38" fontId="4" fillId="0" borderId="98" xfId="85" applyFont="1" applyFill="1" applyBorder="1" applyAlignment="1">
      <alignment horizontal="right"/>
    </xf>
    <xf numFmtId="38" fontId="4" fillId="0" borderId="108" xfId="85" applyFont="1" applyFill="1" applyBorder="1" applyAlignment="1">
      <alignment horizontal="right"/>
    </xf>
    <xf numFmtId="38" fontId="4" fillId="0" borderId="130" xfId="85" applyFont="1" applyFill="1" applyBorder="1" applyAlignment="1">
      <alignment horizontal="right"/>
    </xf>
    <xf numFmtId="38" fontId="4" fillId="0" borderId="129" xfId="85" applyFont="1" applyFill="1" applyBorder="1" applyAlignment="1">
      <alignment horizontal="right"/>
    </xf>
    <xf numFmtId="38" fontId="4" fillId="0" borderId="99" xfId="85" applyFont="1" applyFill="1" applyBorder="1" applyAlignment="1">
      <alignment horizontal="right"/>
    </xf>
    <xf numFmtId="38" fontId="9" fillId="0" borderId="108" xfId="192" applyNumberFormat="1" applyFont="1" applyFill="1" applyBorder="1" applyAlignment="1">
      <alignment horizontal="right" wrapText="1"/>
    </xf>
    <xf numFmtId="0" fontId="6" fillId="0" borderId="108" xfId="0" applyFont="1" applyFill="1" applyBorder="1" applyAlignment="1">
      <alignment vertical="center" shrinkToFit="1"/>
    </xf>
    <xf numFmtId="38" fontId="4" fillId="0" borderId="68" xfId="84" applyFont="1" applyFill="1" applyBorder="1" applyAlignment="1">
      <alignment horizontal="right" shrinkToFit="1"/>
    </xf>
    <xf numFmtId="38" fontId="4" fillId="0" borderId="44" xfId="84" applyFont="1" applyFill="1" applyBorder="1" applyAlignment="1">
      <alignment horizontal="right" shrinkToFit="1"/>
    </xf>
    <xf numFmtId="38" fontId="9" fillId="0" borderId="68" xfId="84" applyFont="1" applyFill="1" applyBorder="1" applyAlignment="1">
      <alignment horizontal="right" shrinkToFit="1"/>
    </xf>
    <xf numFmtId="0" fontId="6" fillId="0" borderId="44" xfId="0" applyFont="1" applyFill="1" applyBorder="1" applyAlignment="1">
      <alignment vertical="center" shrinkToFit="1"/>
    </xf>
    <xf numFmtId="38" fontId="4" fillId="0" borderId="47" xfId="84" applyFont="1" applyFill="1" applyBorder="1" applyAlignment="1">
      <alignment horizontal="right" shrinkToFit="1"/>
    </xf>
    <xf numFmtId="38" fontId="9" fillId="0" borderId="47" xfId="84" applyFont="1" applyFill="1" applyBorder="1" applyAlignment="1">
      <alignment horizontal="right" shrinkToFit="1"/>
    </xf>
    <xf numFmtId="38" fontId="4" fillId="0" borderId="73" xfId="85" applyFont="1" applyFill="1" applyBorder="1" applyAlignment="1">
      <alignment horizontal="right"/>
    </xf>
    <xf numFmtId="38" fontId="4" fillId="0" borderId="14" xfId="85" applyFont="1" applyFill="1" applyBorder="1" applyAlignment="1">
      <alignment horizontal="right"/>
    </xf>
    <xf numFmtId="38" fontId="4" fillId="0" borderId="71" xfId="85" applyFont="1" applyFill="1" applyBorder="1" applyAlignment="1">
      <alignment horizontal="right"/>
    </xf>
    <xf numFmtId="38" fontId="4" fillId="0" borderId="15" xfId="85" applyFont="1" applyFill="1" applyBorder="1" applyAlignment="1">
      <alignment horizontal="right"/>
    </xf>
    <xf numFmtId="38" fontId="4" fillId="0" borderId="67" xfId="0" applyNumberFormat="1" applyFont="1" applyFill="1" applyBorder="1" applyAlignment="1">
      <alignment horizontal="right"/>
    </xf>
    <xf numFmtId="38" fontId="4" fillId="0" borderId="10" xfId="85" applyFont="1" applyFill="1" applyBorder="1" applyAlignment="1">
      <alignment horizontal="right"/>
    </xf>
    <xf numFmtId="38" fontId="4" fillId="0" borderId="72" xfId="85" applyFont="1" applyFill="1" applyBorder="1" applyAlignment="1">
      <alignment horizontal="right"/>
    </xf>
    <xf numFmtId="38" fontId="4" fillId="0" borderId="47" xfId="85" applyFont="1" applyFill="1" applyBorder="1" applyAlignment="1">
      <alignment horizontal="right"/>
    </xf>
    <xf numFmtId="38" fontId="4" fillId="0" borderId="34" xfId="85" applyFont="1" applyFill="1" applyBorder="1" applyAlignment="1">
      <alignment horizontal="right"/>
    </xf>
    <xf numFmtId="38" fontId="9" fillId="0" borderId="44" xfId="84" applyFont="1" applyFill="1" applyBorder="1" applyAlignment="1">
      <alignment horizontal="right" shrinkToFit="1"/>
    </xf>
    <xf numFmtId="38" fontId="9" fillId="0" borderId="65" xfId="84" applyFont="1" applyFill="1" applyBorder="1" applyAlignment="1">
      <alignment horizontal="right" shrinkToFit="1"/>
    </xf>
    <xf numFmtId="38" fontId="4" fillId="0" borderId="65" xfId="84" applyFont="1" applyFill="1" applyBorder="1" applyAlignment="1">
      <alignment horizontal="right" shrinkToFit="1"/>
    </xf>
    <xf numFmtId="0" fontId="5" fillId="0" borderId="44" xfId="0" applyFont="1" applyFill="1" applyBorder="1" applyAlignment="1">
      <alignment vertical="center" shrinkToFit="1"/>
    </xf>
    <xf numFmtId="0" fontId="4" fillId="0" borderId="0" xfId="0" applyFont="1" applyFill="1" applyAlignment="1"/>
    <xf numFmtId="38" fontId="4" fillId="0" borderId="13" xfId="85" applyFont="1" applyFill="1" applyBorder="1" applyAlignment="1">
      <alignment horizontal="right"/>
    </xf>
    <xf numFmtId="38" fontId="4" fillId="0" borderId="44" xfId="85" applyFont="1" applyFill="1" applyBorder="1" applyAlignment="1">
      <alignment horizontal="right"/>
    </xf>
    <xf numFmtId="38" fontId="9" fillId="0" borderId="44" xfId="151" applyNumberFormat="1" applyFont="1" applyFill="1" applyBorder="1" applyAlignment="1">
      <alignment horizontal="right" wrapText="1"/>
    </xf>
    <xf numFmtId="38" fontId="4" fillId="0" borderId="52" xfId="84" applyFont="1" applyFill="1" applyBorder="1" applyAlignment="1" applyProtection="1">
      <alignment horizontal="right"/>
    </xf>
    <xf numFmtId="38" fontId="4" fillId="0" borderId="35" xfId="84" applyFont="1" applyFill="1" applyBorder="1" applyAlignment="1" applyProtection="1">
      <alignment horizontal="right"/>
    </xf>
    <xf numFmtId="38" fontId="4" fillId="0" borderId="13" xfId="84" applyFont="1" applyFill="1" applyBorder="1" applyAlignment="1" applyProtection="1">
      <alignment horizontal="right"/>
    </xf>
    <xf numFmtId="38" fontId="4" fillId="0" borderId="44" xfId="84" applyFont="1" applyFill="1" applyBorder="1" applyAlignment="1" applyProtection="1">
      <alignment horizontal="right"/>
    </xf>
    <xf numFmtId="38" fontId="4" fillId="0" borderId="74" xfId="84" applyFont="1" applyFill="1" applyBorder="1" applyAlignment="1" applyProtection="1">
      <alignment horizontal="right"/>
    </xf>
    <xf numFmtId="38" fontId="4" fillId="0" borderId="73" xfId="84" applyFont="1" applyFill="1" applyBorder="1" applyAlignment="1" applyProtection="1">
      <alignment horizontal="right"/>
    </xf>
    <xf numFmtId="38" fontId="4" fillId="0" borderId="15" xfId="84" applyFont="1" applyFill="1" applyBorder="1" applyAlignment="1" applyProtection="1">
      <alignment horizontal="right"/>
    </xf>
    <xf numFmtId="38" fontId="4" fillId="0" borderId="14" xfId="84" applyFont="1" applyFill="1" applyBorder="1" applyAlignment="1" applyProtection="1">
      <alignment horizontal="right"/>
    </xf>
    <xf numFmtId="38" fontId="4" fillId="0" borderId="47" xfId="84" applyFont="1" applyFill="1" applyBorder="1" applyAlignment="1" applyProtection="1">
      <alignment horizontal="right"/>
    </xf>
    <xf numFmtId="38" fontId="4" fillId="0" borderId="34" xfId="84" applyFont="1" applyFill="1" applyBorder="1" applyAlignment="1" applyProtection="1">
      <alignment horizontal="right"/>
    </xf>
    <xf numFmtId="38" fontId="4" fillId="0" borderId="76" xfId="44" applyFont="1" applyFill="1" applyBorder="1" applyAlignment="1" applyProtection="1">
      <alignment horizontal="right"/>
    </xf>
    <xf numFmtId="38" fontId="4" fillId="0" borderId="55" xfId="44" applyFont="1" applyFill="1" applyBorder="1" applyAlignment="1" applyProtection="1">
      <alignment horizontal="right"/>
    </xf>
    <xf numFmtId="38" fontId="4" fillId="0" borderId="109" xfId="44" applyFont="1" applyFill="1" applyBorder="1" applyAlignment="1" applyProtection="1">
      <alignment horizontal="right"/>
    </xf>
    <xf numFmtId="38" fontId="4" fillId="0" borderId="11" xfId="44" applyFont="1" applyFill="1" applyBorder="1" applyAlignment="1" applyProtection="1">
      <alignment horizontal="right"/>
    </xf>
    <xf numFmtId="38" fontId="4" fillId="0" borderId="56" xfId="44" applyFont="1" applyFill="1" applyBorder="1" applyAlignment="1" applyProtection="1">
      <alignment horizontal="right"/>
    </xf>
    <xf numFmtId="38" fontId="4" fillId="0" borderId="44" xfId="44" applyFont="1" applyFill="1" applyBorder="1" applyAlignment="1" applyProtection="1">
      <alignment horizontal="right"/>
    </xf>
    <xf numFmtId="38" fontId="4" fillId="0" borderId="52" xfId="44" applyFont="1" applyFill="1" applyBorder="1" applyAlignment="1" applyProtection="1">
      <alignment horizontal="right"/>
    </xf>
    <xf numFmtId="38" fontId="4" fillId="0" borderId="11" xfId="85" applyFont="1" applyFill="1" applyBorder="1" applyAlignment="1">
      <alignment horizontal="right"/>
    </xf>
    <xf numFmtId="38" fontId="4" fillId="0" borderId="53" xfId="85" applyFont="1" applyFill="1" applyBorder="1" applyAlignment="1">
      <alignment horizontal="right"/>
    </xf>
    <xf numFmtId="38" fontId="4" fillId="0" borderId="77" xfId="44" applyFont="1" applyFill="1" applyBorder="1" applyAlignment="1" applyProtection="1">
      <alignment horizontal="right"/>
    </xf>
    <xf numFmtId="38" fontId="4" fillId="0" borderId="78" xfId="44" applyFont="1" applyFill="1" applyBorder="1" applyAlignment="1" applyProtection="1">
      <alignment horizontal="right"/>
    </xf>
    <xf numFmtId="38" fontId="4" fillId="0" borderId="110" xfId="44" applyFont="1" applyFill="1" applyBorder="1" applyAlignment="1" applyProtection="1">
      <alignment horizontal="right"/>
    </xf>
    <xf numFmtId="38" fontId="4" fillId="0" borderId="48" xfId="85" applyFont="1" applyFill="1" applyBorder="1" applyAlignment="1">
      <alignment horizontal="right"/>
    </xf>
    <xf numFmtId="38" fontId="4" fillId="0" borderId="112" xfId="0" applyNumberFormat="1" applyFont="1" applyFill="1" applyBorder="1" applyAlignment="1">
      <alignment horizontal="right"/>
    </xf>
    <xf numFmtId="38" fontId="4" fillId="0" borderId="24" xfId="85" applyFont="1" applyFill="1" applyBorder="1" applyAlignment="1">
      <alignment horizontal="right"/>
    </xf>
    <xf numFmtId="38" fontId="4" fillId="0" borderId="70" xfId="0" applyNumberFormat="1" applyFont="1" applyFill="1" applyBorder="1" applyAlignment="1">
      <alignment horizontal="right"/>
    </xf>
    <xf numFmtId="38" fontId="4" fillId="0" borderId="79" xfId="85" applyFont="1" applyFill="1" applyBorder="1" applyAlignment="1">
      <alignment horizontal="right"/>
    </xf>
    <xf numFmtId="38" fontId="4" fillId="0" borderId="22" xfId="85" applyFont="1" applyFill="1" applyBorder="1" applyAlignment="1">
      <alignment horizontal="right"/>
    </xf>
    <xf numFmtId="38" fontId="4" fillId="0" borderId="69" xfId="85" applyFont="1" applyFill="1" applyBorder="1" applyAlignment="1">
      <alignment horizontal="right"/>
    </xf>
    <xf numFmtId="38" fontId="4" fillId="0" borderId="68" xfId="85" applyFont="1" applyFill="1" applyBorder="1" applyAlignment="1">
      <alignment horizontal="right"/>
    </xf>
    <xf numFmtId="38" fontId="4" fillId="0" borderId="52" xfId="189" applyFont="1" applyFill="1" applyBorder="1" applyAlignment="1">
      <alignment horizontal="right"/>
    </xf>
    <xf numFmtId="38" fontId="4" fillId="0" borderId="13" xfId="189" applyFont="1" applyFill="1" applyBorder="1" applyAlignment="1">
      <alignment horizontal="right"/>
    </xf>
    <xf numFmtId="38" fontId="4" fillId="0" borderId="35" xfId="189" applyFont="1" applyFill="1" applyBorder="1" applyAlignment="1">
      <alignment horizontal="right"/>
    </xf>
    <xf numFmtId="38" fontId="4" fillId="0" borderId="48" xfId="189" applyFont="1" applyFill="1" applyBorder="1" applyAlignment="1">
      <alignment horizontal="right"/>
    </xf>
    <xf numFmtId="38" fontId="4" fillId="0" borderId="11" xfId="189" applyFont="1" applyFill="1" applyBorder="1" applyAlignment="1">
      <alignment horizontal="right"/>
    </xf>
    <xf numFmtId="38" fontId="4" fillId="0" borderId="53" xfId="189" applyFont="1" applyFill="1" applyBorder="1" applyAlignment="1">
      <alignment horizontal="right"/>
    </xf>
    <xf numFmtId="38" fontId="4" fillId="0" borderId="44" xfId="189" applyFont="1" applyFill="1" applyBorder="1" applyAlignment="1">
      <alignment horizontal="right"/>
    </xf>
    <xf numFmtId="38" fontId="4" fillId="0" borderId="70" xfId="85" applyFont="1" applyFill="1" applyBorder="1" applyAlignment="1">
      <alignment horizontal="right"/>
    </xf>
    <xf numFmtId="38" fontId="4" fillId="0" borderId="113" xfId="0" applyNumberFormat="1" applyFont="1" applyFill="1" applyBorder="1" applyAlignment="1">
      <alignment horizontal="right"/>
    </xf>
    <xf numFmtId="38" fontId="4" fillId="0" borderId="19" xfId="85" applyFont="1" applyFill="1" applyBorder="1" applyAlignment="1">
      <alignment horizontal="right"/>
    </xf>
    <xf numFmtId="38" fontId="4" fillId="0" borderId="12" xfId="85" applyFont="1" applyFill="1" applyBorder="1" applyAlignment="1">
      <alignment horizontal="right"/>
    </xf>
    <xf numFmtId="38" fontId="4" fillId="0" borderId="0" xfId="85" applyFont="1" applyFill="1" applyBorder="1" applyAlignment="1">
      <alignment horizontal="right"/>
    </xf>
    <xf numFmtId="38" fontId="4" fillId="0" borderId="30" xfId="85" applyFont="1" applyFill="1" applyBorder="1" applyAlignment="1">
      <alignment horizontal="right"/>
    </xf>
    <xf numFmtId="38" fontId="4" fillId="0" borderId="65" xfId="85" applyFont="1" applyFill="1" applyBorder="1" applyAlignment="1">
      <alignment horizontal="right"/>
    </xf>
    <xf numFmtId="38" fontId="4" fillId="0" borderId="54" xfId="85" applyFont="1" applyFill="1" applyBorder="1" applyAlignment="1">
      <alignment horizontal="right"/>
    </xf>
    <xf numFmtId="38" fontId="4" fillId="0" borderId="114" xfId="44" applyFont="1" applyFill="1" applyBorder="1" applyAlignment="1" applyProtection="1">
      <alignment horizontal="right"/>
    </xf>
    <xf numFmtId="38" fontId="4" fillId="0" borderId="115" xfId="44" applyFont="1" applyFill="1" applyBorder="1" applyAlignment="1" applyProtection="1">
      <alignment horizontal="right"/>
    </xf>
    <xf numFmtId="38" fontId="4" fillId="0" borderId="116" xfId="44" applyFont="1" applyFill="1" applyBorder="1" applyAlignment="1" applyProtection="1">
      <alignment horizontal="right"/>
    </xf>
    <xf numFmtId="38" fontId="4" fillId="0" borderId="117" xfId="44" applyFont="1" applyFill="1" applyBorder="1" applyAlignment="1" applyProtection="1">
      <alignment horizontal="right"/>
    </xf>
    <xf numFmtId="38" fontId="4" fillId="0" borderId="74" xfId="44" applyFont="1" applyFill="1" applyBorder="1" applyAlignment="1" applyProtection="1">
      <alignment horizontal="right"/>
    </xf>
    <xf numFmtId="0" fontId="6" fillId="0" borderId="44" xfId="190" applyFont="1" applyFill="1" applyBorder="1" applyAlignment="1">
      <alignment vertical="center" shrinkToFit="1"/>
    </xf>
    <xf numFmtId="0" fontId="11" fillId="0" borderId="44" xfId="0" applyFont="1" applyFill="1" applyBorder="1" applyAlignment="1">
      <alignment vertical="center" wrapText="1" shrinkToFit="1"/>
    </xf>
    <xf numFmtId="0" fontId="6" fillId="0" borderId="44" xfId="191" applyFont="1" applyFill="1" applyBorder="1" applyAlignment="1">
      <alignment vertical="center" shrinkToFit="1"/>
    </xf>
    <xf numFmtId="38" fontId="4" fillId="0" borderId="118" xfId="44" applyFont="1" applyFill="1" applyBorder="1" applyAlignment="1" applyProtection="1">
      <alignment horizontal="right"/>
    </xf>
    <xf numFmtId="38" fontId="4" fillId="0" borderId="119" xfId="44" applyFont="1" applyFill="1" applyBorder="1" applyAlignment="1" applyProtection="1">
      <alignment horizontal="right"/>
    </xf>
    <xf numFmtId="38" fontId="4" fillId="0" borderId="44" xfId="0" applyNumberFormat="1" applyFont="1" applyFill="1" applyBorder="1" applyAlignment="1">
      <alignment vertical="center" shrinkToFit="1"/>
    </xf>
    <xf numFmtId="38" fontId="4" fillId="0" borderId="121" xfId="84" applyFont="1" applyFill="1" applyBorder="1" applyAlignment="1">
      <alignment horizontal="right" shrinkToFit="1"/>
    </xf>
    <xf numFmtId="38" fontId="4" fillId="0" borderId="48" xfId="44" applyFont="1" applyFill="1" applyBorder="1" applyAlignment="1" applyProtection="1">
      <alignment horizontal="right"/>
    </xf>
    <xf numFmtId="38" fontId="4" fillId="0" borderId="122" xfId="0" applyNumberFormat="1" applyFont="1" applyFill="1" applyBorder="1" applyAlignment="1">
      <alignment horizontal="right"/>
    </xf>
    <xf numFmtId="38" fontId="4" fillId="0" borderId="123" xfId="84" applyFont="1" applyFill="1" applyBorder="1" applyAlignment="1">
      <alignment horizontal="right" shrinkToFit="1"/>
    </xf>
    <xf numFmtId="38" fontId="9" fillId="0" borderId="66" xfId="84" applyFont="1" applyFill="1" applyBorder="1" applyAlignment="1">
      <alignment horizontal="right" shrinkToFit="1"/>
    </xf>
    <xf numFmtId="0" fontId="6" fillId="0" borderId="124" xfId="0" applyFont="1" applyFill="1" applyBorder="1">
      <alignment vertical="center"/>
    </xf>
    <xf numFmtId="0" fontId="9" fillId="0" borderId="33" xfId="0" applyFont="1" applyFill="1" applyBorder="1" applyAlignment="1">
      <alignment horizontal="center" vertical="center"/>
    </xf>
    <xf numFmtId="38" fontId="4" fillId="0" borderId="16" xfId="84" applyFont="1" applyFill="1" applyBorder="1" applyAlignment="1">
      <alignment horizontal="right" shrinkToFit="1"/>
    </xf>
    <xf numFmtId="38" fontId="4" fillId="0" borderId="27" xfId="84" applyFont="1" applyFill="1" applyBorder="1" applyAlignment="1">
      <alignment horizontal="right" shrinkToFit="1"/>
    </xf>
    <xf numFmtId="38" fontId="4" fillId="0" borderId="20" xfId="84" applyFont="1" applyFill="1" applyBorder="1" applyAlignment="1">
      <alignment horizontal="right" shrinkToFit="1"/>
    </xf>
    <xf numFmtId="38" fontId="4" fillId="0" borderId="33" xfId="84" applyFont="1" applyFill="1" applyBorder="1" applyAlignment="1">
      <alignment horizontal="right" shrinkToFit="1"/>
    </xf>
    <xf numFmtId="38" fontId="4" fillId="0" borderId="51" xfId="84" applyFont="1" applyFill="1" applyBorder="1" applyAlignment="1">
      <alignment horizontal="right" shrinkToFit="1"/>
    </xf>
    <xf numFmtId="38" fontId="4" fillId="0" borderId="28" xfId="84" applyFont="1" applyFill="1" applyBorder="1" applyAlignment="1">
      <alignment horizontal="right" shrinkToFit="1"/>
    </xf>
    <xf numFmtId="179" fontId="9" fillId="0" borderId="32" xfId="0" applyNumberFormat="1" applyFont="1" applyFill="1" applyBorder="1" applyAlignment="1">
      <alignment horizontal="right" shrinkToFit="1"/>
    </xf>
    <xf numFmtId="0" fontId="4" fillId="0" borderId="33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178" fontId="4" fillId="0" borderId="0" xfId="0" applyNumberFormat="1" applyFont="1" applyFill="1" applyAlignment="1">
      <alignment vertical="center" shrinkToFit="1"/>
    </xf>
    <xf numFmtId="0" fontId="4" fillId="0" borderId="8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4" fillId="0" borderId="100" xfId="0" applyNumberFormat="1" applyFont="1" applyBorder="1" applyAlignment="1">
      <alignment horizontal="center" vertical="center" shrinkToFit="1"/>
    </xf>
    <xf numFmtId="178" fontId="4" fillId="0" borderId="19" xfId="0" applyNumberFormat="1" applyFont="1" applyBorder="1" applyAlignment="1">
      <alignment horizontal="center" vertical="center" shrinkToFit="1"/>
    </xf>
    <xf numFmtId="178" fontId="4" fillId="0" borderId="134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0" fontId="4" fillId="0" borderId="100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3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46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101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97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3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3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97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center" vertical="top"/>
    </xf>
    <xf numFmtId="0" fontId="4" fillId="0" borderId="100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133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1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4" fillId="0" borderId="46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/>
    </xf>
    <xf numFmtId="0" fontId="4" fillId="0" borderId="132" xfId="0" applyFont="1" applyBorder="1" applyAlignment="1">
      <alignment horizontal="center"/>
    </xf>
    <xf numFmtId="0" fontId="4" fillId="0" borderId="138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5" xfId="0" applyFont="1" applyBorder="1" applyAlignment="1">
      <alignment horizontal="center"/>
    </xf>
    <xf numFmtId="0" fontId="7" fillId="0" borderId="86" xfId="0" applyFont="1" applyBorder="1" applyAlignment="1">
      <alignment horizontal="center" shrinkToFit="1"/>
    </xf>
    <xf numFmtId="0" fontId="7" fillId="0" borderId="135" xfId="0" applyFont="1" applyBorder="1" applyAlignment="1">
      <alignment horizontal="center" shrinkToFit="1"/>
    </xf>
    <xf numFmtId="0" fontId="6" fillId="0" borderId="1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wrapText="1" shrinkToFit="1"/>
    </xf>
    <xf numFmtId="0" fontId="5" fillId="0" borderId="24" xfId="0" applyFont="1" applyBorder="1" applyAlignment="1">
      <alignment horizontal="center" wrapText="1" shrinkToFit="1"/>
    </xf>
    <xf numFmtId="38" fontId="6" fillId="0" borderId="15" xfId="84" applyFont="1" applyFill="1" applyBorder="1" applyAlignment="1">
      <alignment horizontal="left" wrapText="1"/>
    </xf>
    <xf numFmtId="38" fontId="6" fillId="0" borderId="24" xfId="84" applyFont="1" applyFill="1" applyBorder="1" applyAlignment="1">
      <alignment horizontal="left" wrapText="1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6" fillId="0" borderId="12" xfId="84" applyFont="1" applyFill="1" applyBorder="1" applyAlignment="1">
      <alignment horizontal="center" vertical="center"/>
    </xf>
    <xf numFmtId="38" fontId="6" fillId="0" borderId="24" xfId="84" applyFont="1" applyFill="1" applyBorder="1" applyAlignment="1">
      <alignment horizontal="center" vertical="center"/>
    </xf>
    <xf numFmtId="38" fontId="6" fillId="0" borderId="15" xfId="84" applyFont="1" applyFill="1" applyBorder="1" applyAlignment="1">
      <alignment horizontal="center" vertical="center"/>
    </xf>
    <xf numFmtId="38" fontId="6" fillId="0" borderId="86" xfId="84" applyFont="1" applyFill="1" applyBorder="1" applyAlignment="1">
      <alignment horizontal="center"/>
    </xf>
    <xf numFmtId="38" fontId="6" fillId="0" borderId="132" xfId="84" applyFont="1" applyFill="1" applyBorder="1" applyAlignment="1">
      <alignment horizontal="center"/>
    </xf>
    <xf numFmtId="38" fontId="6" fillId="0" borderId="135" xfId="84" applyFont="1" applyFill="1" applyBorder="1" applyAlignment="1">
      <alignment horizontal="center"/>
    </xf>
    <xf numFmtId="0" fontId="5" fillId="33" borderId="12" xfId="0" applyFont="1" applyFill="1" applyBorder="1" applyAlignment="1">
      <alignment vertical="center" wrapText="1"/>
    </xf>
    <xf numFmtId="0" fontId="5" fillId="33" borderId="24" xfId="0" applyFont="1" applyFill="1" applyBorder="1" applyAlignment="1">
      <alignment vertical="center" wrapText="1"/>
    </xf>
    <xf numFmtId="0" fontId="6" fillId="34" borderId="46" xfId="0" applyFont="1" applyFill="1" applyBorder="1" applyAlignment="1">
      <alignment horizontal="right" wrapText="1"/>
    </xf>
    <xf numFmtId="0" fontId="6" fillId="34" borderId="12" xfId="0" applyFont="1" applyFill="1" applyBorder="1" applyAlignment="1">
      <alignment horizontal="right" wrapText="1"/>
    </xf>
    <xf numFmtId="0" fontId="6" fillId="33" borderId="46" xfId="0" applyFont="1" applyFill="1" applyBorder="1" applyAlignment="1">
      <alignment horizontal="center" vertical="center" wrapText="1"/>
    </xf>
    <xf numFmtId="0" fontId="6" fillId="33" borderId="12" xfId="0" applyFont="1" applyFill="1" applyBorder="1" applyAlignment="1">
      <alignment horizontal="center" vertical="center" wrapText="1"/>
    </xf>
    <xf numFmtId="0" fontId="6" fillId="33" borderId="24" xfId="0" applyFont="1" applyFill="1" applyBorder="1" applyAlignment="1">
      <alignment horizontal="center" vertical="center" wrapText="1"/>
    </xf>
    <xf numFmtId="0" fontId="6" fillId="33" borderId="15" xfId="0" applyFont="1" applyFill="1" applyBorder="1" applyAlignment="1">
      <alignment horizontal="left" vertical="center" wrapText="1"/>
    </xf>
    <xf numFmtId="0" fontId="6" fillId="33" borderId="24" xfId="0" applyFont="1" applyFill="1" applyBorder="1" applyAlignment="1">
      <alignment horizontal="left" vertical="center" wrapText="1"/>
    </xf>
    <xf numFmtId="0" fontId="6" fillId="33" borderId="15" xfId="0" applyFont="1" applyFill="1" applyBorder="1" applyAlignment="1">
      <alignment horizontal="center" wrapText="1"/>
    </xf>
    <xf numFmtId="0" fontId="6" fillId="33" borderId="24" xfId="0" applyFont="1" applyFill="1" applyBorder="1" applyAlignment="1">
      <alignment horizontal="center" wrapText="1"/>
    </xf>
    <xf numFmtId="0" fontId="6" fillId="33" borderId="15" xfId="0" applyFont="1" applyFill="1" applyBorder="1" applyAlignment="1">
      <alignment horizontal="center" vertical="center" wrapText="1"/>
    </xf>
    <xf numFmtId="0" fontId="4" fillId="33" borderId="25" xfId="0" applyFont="1" applyFill="1" applyBorder="1" applyAlignment="1">
      <alignment horizontal="center" vertical="center"/>
    </xf>
    <xf numFmtId="0" fontId="4" fillId="33" borderId="54" xfId="0" applyFont="1" applyFill="1" applyBorder="1" applyAlignment="1">
      <alignment horizontal="center" vertical="center"/>
    </xf>
    <xf numFmtId="0" fontId="4" fillId="33" borderId="79" xfId="0" applyFont="1" applyFill="1" applyBorder="1" applyAlignment="1">
      <alignment horizontal="center" vertical="center"/>
    </xf>
    <xf numFmtId="0" fontId="6" fillId="33" borderId="86" xfId="0" applyFont="1" applyFill="1" applyBorder="1" applyAlignment="1">
      <alignment horizontal="center"/>
    </xf>
    <xf numFmtId="0" fontId="6" fillId="33" borderId="132" xfId="0" applyFont="1" applyFill="1" applyBorder="1" applyAlignment="1">
      <alignment horizontal="center"/>
    </xf>
    <xf numFmtId="0" fontId="6" fillId="33" borderId="135" xfId="0" applyFont="1" applyFill="1" applyBorder="1" applyAlignment="1">
      <alignment horizontal="center"/>
    </xf>
    <xf numFmtId="0" fontId="6" fillId="33" borderId="15" xfId="0" applyFont="1" applyFill="1" applyBorder="1" applyAlignment="1">
      <alignment horizontal="center" vertical="center"/>
    </xf>
    <xf numFmtId="0" fontId="6" fillId="33" borderId="24" xfId="0" applyFont="1" applyFill="1" applyBorder="1" applyAlignment="1">
      <alignment horizontal="center" vertical="center"/>
    </xf>
    <xf numFmtId="0" fontId="6" fillId="33" borderId="61" xfId="0" applyFont="1" applyFill="1" applyBorder="1" applyAlignment="1">
      <alignment horizontal="left"/>
    </xf>
    <xf numFmtId="0" fontId="6" fillId="33" borderId="84" xfId="0" applyFont="1" applyFill="1" applyBorder="1" applyAlignment="1">
      <alignment horizontal="left"/>
    </xf>
    <xf numFmtId="0" fontId="6" fillId="33" borderId="62" xfId="0" applyFont="1" applyFill="1" applyBorder="1" applyAlignment="1">
      <alignment horizontal="left"/>
    </xf>
    <xf numFmtId="0" fontId="11" fillId="33" borderId="15" xfId="0" applyFont="1" applyFill="1" applyBorder="1" applyAlignment="1">
      <alignment horizontal="center" wrapText="1" shrinkToFit="1"/>
    </xf>
    <xf numFmtId="0" fontId="11" fillId="33" borderId="24" xfId="0" applyFont="1" applyFill="1" applyBorder="1" applyAlignment="1">
      <alignment horizontal="center" wrapText="1" shrinkToFit="1"/>
    </xf>
    <xf numFmtId="0" fontId="4" fillId="33" borderId="15" xfId="0" applyFont="1" applyFill="1" applyBorder="1" applyAlignment="1">
      <alignment horizontal="center" wrapText="1"/>
    </xf>
    <xf numFmtId="0" fontId="4" fillId="33" borderId="38" xfId="0" applyFont="1" applyFill="1" applyBorder="1" applyAlignment="1">
      <alignment horizontal="center" wrapText="1"/>
    </xf>
    <xf numFmtId="0" fontId="4" fillId="33" borderId="18" xfId="0" applyFont="1" applyFill="1" applyBorder="1" applyAlignment="1">
      <alignment horizontal="center" vertical="center" shrinkToFit="1"/>
    </xf>
    <xf numFmtId="0" fontId="4" fillId="33" borderId="23" xfId="0" applyFont="1" applyFill="1" applyBorder="1" applyAlignment="1">
      <alignment horizontal="center" vertical="center" shrinkToFit="1"/>
    </xf>
    <xf numFmtId="0" fontId="4" fillId="33" borderId="26" xfId="0" applyFont="1" applyFill="1" applyBorder="1" applyAlignment="1">
      <alignment horizontal="center" vertical="center" shrinkToFit="1"/>
    </xf>
    <xf numFmtId="0" fontId="4" fillId="33" borderId="15" xfId="0" applyFont="1" applyFill="1" applyBorder="1" applyAlignment="1">
      <alignment horizontal="center" vertical="center"/>
    </xf>
    <xf numFmtId="0" fontId="4" fillId="33" borderId="12" xfId="0" applyFont="1" applyFill="1" applyBorder="1" applyAlignment="1">
      <alignment horizontal="center" vertical="center"/>
    </xf>
    <xf numFmtId="0" fontId="4" fillId="33" borderId="24" xfId="0" applyFont="1" applyFill="1" applyBorder="1" applyAlignment="1">
      <alignment horizontal="center" vertical="center"/>
    </xf>
    <xf numFmtId="0" fontId="4" fillId="33" borderId="18" xfId="0" applyFont="1" applyFill="1" applyBorder="1" applyAlignment="1">
      <alignment horizontal="center" vertical="center"/>
    </xf>
    <xf numFmtId="0" fontId="4" fillId="33" borderId="23" xfId="0" applyFont="1" applyFill="1" applyBorder="1" applyAlignment="1">
      <alignment horizontal="center" vertical="center"/>
    </xf>
    <xf numFmtId="0" fontId="4" fillId="33" borderId="26" xfId="0" applyFont="1" applyFill="1" applyBorder="1" applyAlignment="1">
      <alignment horizontal="center" vertical="center"/>
    </xf>
    <xf numFmtId="0" fontId="4" fillId="33" borderId="6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6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9" fillId="0" borderId="64" xfId="188" applyFont="1" applyFill="1" applyBorder="1" applyAlignment="1">
      <alignment horizontal="center" vertical="center" wrapText="1"/>
    </xf>
    <xf numFmtId="0" fontId="9" fillId="0" borderId="65" xfId="188" applyFont="1" applyFill="1" applyBorder="1" applyAlignment="1">
      <alignment horizontal="center" vertical="center" wrapText="1"/>
    </xf>
    <xf numFmtId="0" fontId="9" fillId="0" borderId="87" xfId="188" applyFont="1" applyFill="1" applyBorder="1" applyAlignment="1">
      <alignment horizontal="center" vertical="center" wrapText="1"/>
    </xf>
    <xf numFmtId="0" fontId="9" fillId="0" borderId="25" xfId="188" applyFont="1" applyFill="1" applyBorder="1" applyAlignment="1">
      <alignment horizontal="center" vertical="center" textRotation="255" wrapText="1"/>
    </xf>
    <xf numFmtId="0" fontId="4" fillId="0" borderId="54" xfId="188" applyFont="1" applyFill="1" applyBorder="1" applyAlignment="1">
      <alignment horizontal="center" vertical="center" textRotation="255" wrapText="1"/>
    </xf>
    <xf numFmtId="0" fontId="4" fillId="0" borderId="104" xfId="188" applyFont="1" applyFill="1" applyBorder="1" applyAlignment="1">
      <alignment horizontal="center" vertical="center" textRotation="255" wrapText="1"/>
    </xf>
    <xf numFmtId="0" fontId="9" fillId="0" borderId="46" xfId="188" applyFont="1" applyFill="1" applyBorder="1" applyAlignment="1">
      <alignment vertical="center" textRotation="255" shrinkToFit="1"/>
    </xf>
    <xf numFmtId="0" fontId="4" fillId="0" borderId="12" xfId="188" applyFont="1" applyFill="1" applyBorder="1" applyAlignment="1">
      <alignment vertical="center" textRotation="255" shrinkToFit="1"/>
    </xf>
    <xf numFmtId="0" fontId="4" fillId="0" borderId="21" xfId="188" applyFont="1" applyFill="1" applyBorder="1" applyAlignment="1">
      <alignment vertical="center" textRotation="255" shrinkToFit="1"/>
    </xf>
    <xf numFmtId="0" fontId="9" fillId="0" borderId="46" xfId="188" applyFont="1" applyFill="1" applyBorder="1" applyAlignment="1">
      <alignment horizontal="center" vertical="center" textRotation="255" wrapText="1"/>
    </xf>
    <xf numFmtId="0" fontId="9" fillId="0" borderId="12" xfId="188" applyFont="1" applyFill="1" applyBorder="1" applyAlignment="1">
      <alignment horizontal="center" vertical="center" textRotation="255" wrapText="1"/>
    </xf>
    <xf numFmtId="0" fontId="9" fillId="0" borderId="21" xfId="188" applyFont="1" applyFill="1" applyBorder="1" applyAlignment="1">
      <alignment horizontal="center" vertical="center" textRotation="255" wrapText="1"/>
    </xf>
    <xf numFmtId="0" fontId="9" fillId="0" borderId="46" xfId="188" applyFont="1" applyFill="1" applyBorder="1" applyAlignment="1">
      <alignment horizontal="center" vertical="center" textRotation="255" shrinkToFit="1"/>
    </xf>
    <xf numFmtId="0" fontId="9" fillId="0" borderId="12" xfId="188" applyFont="1" applyFill="1" applyBorder="1" applyAlignment="1">
      <alignment horizontal="center" vertical="center" textRotation="255" shrinkToFit="1"/>
    </xf>
    <xf numFmtId="0" fontId="9" fillId="0" borderId="21" xfId="188" applyFont="1" applyFill="1" applyBorder="1" applyAlignment="1">
      <alignment horizontal="center" vertical="center" textRotation="255" shrinkToFit="1"/>
    </xf>
    <xf numFmtId="0" fontId="9" fillId="0" borderId="86" xfId="188" applyFont="1" applyFill="1" applyBorder="1" applyAlignment="1">
      <alignment horizontal="center" vertical="center" textRotation="255" wrapText="1"/>
    </xf>
    <xf numFmtId="0" fontId="9" fillId="0" borderId="36" xfId="188" applyFont="1" applyFill="1" applyBorder="1" applyAlignment="1">
      <alignment horizontal="center" vertical="center" textRotation="255" wrapText="1"/>
    </xf>
    <xf numFmtId="0" fontId="9" fillId="0" borderId="105" xfId="188" applyFont="1" applyFill="1" applyBorder="1" applyAlignment="1">
      <alignment horizontal="center" vertical="center" textRotation="255" wrapText="1"/>
    </xf>
    <xf numFmtId="0" fontId="9" fillId="0" borderId="64" xfId="188" applyFont="1" applyFill="1" applyBorder="1" applyAlignment="1">
      <alignment horizontal="center" vertical="center" textRotation="255" wrapText="1"/>
    </xf>
    <xf numFmtId="0" fontId="9" fillId="0" borderId="65" xfId="188" applyFont="1" applyFill="1" applyBorder="1" applyAlignment="1">
      <alignment horizontal="center" vertical="center" textRotation="255" wrapText="1"/>
    </xf>
    <xf numFmtId="0" fontId="9" fillId="0" borderId="106" xfId="188" applyFont="1" applyFill="1" applyBorder="1" applyAlignment="1">
      <alignment horizontal="center" vertical="center" textRotation="255" wrapText="1"/>
    </xf>
    <xf numFmtId="0" fontId="9" fillId="0" borderId="85" xfId="188" applyFont="1" applyFill="1" applyBorder="1" applyAlignment="1">
      <alignment horizontal="center" vertical="center" wrapText="1"/>
    </xf>
    <xf numFmtId="0" fontId="9" fillId="0" borderId="35" xfId="188" applyFont="1" applyFill="1" applyBorder="1" applyAlignment="1">
      <alignment horizontal="center" vertical="center" wrapText="1"/>
    </xf>
    <xf numFmtId="0" fontId="9" fillId="0" borderId="102" xfId="188" applyFont="1" applyFill="1" applyBorder="1" applyAlignment="1">
      <alignment horizontal="center" vertical="center" wrapText="1"/>
    </xf>
    <xf numFmtId="0" fontId="9" fillId="0" borderId="98" xfId="188" applyFont="1" applyFill="1" applyBorder="1" applyAlignment="1">
      <alignment horizontal="center" vertical="center" textRotation="255" wrapText="1"/>
    </xf>
    <xf numFmtId="0" fontId="9" fillId="0" borderId="53" xfId="188" applyFont="1" applyFill="1" applyBorder="1" applyAlignment="1">
      <alignment horizontal="center" vertical="center" textRotation="255" wrapText="1"/>
    </xf>
    <xf numFmtId="0" fontId="9" fillId="0" borderId="103" xfId="188" applyFont="1" applyFill="1" applyBorder="1" applyAlignment="1">
      <alignment horizontal="center" vertical="center" textRotation="255" wrapText="1"/>
    </xf>
    <xf numFmtId="0" fontId="72" fillId="0" borderId="84" xfId="188" applyFont="1" applyFill="1" applyBorder="1" applyAlignment="1">
      <alignment horizontal="center" vertical="center" textRotation="255" wrapText="1"/>
    </xf>
    <xf numFmtId="0" fontId="72" fillId="0" borderId="0" xfId="188" applyFont="1" applyFill="1" applyBorder="1" applyAlignment="1">
      <alignment horizontal="center" vertical="center" textRotation="255" wrapText="1"/>
    </xf>
    <xf numFmtId="0" fontId="72" fillId="0" borderId="81" xfId="188" applyFont="1" applyFill="1" applyBorder="1" applyAlignment="1">
      <alignment horizontal="center" vertical="center" textRotation="255" wrapText="1"/>
    </xf>
    <xf numFmtId="0" fontId="9" fillId="0" borderId="62" xfId="188" applyFont="1" applyFill="1" applyBorder="1" applyAlignment="1">
      <alignment horizontal="center" vertical="center" textRotation="255" wrapText="1"/>
    </xf>
    <xf numFmtId="0" fontId="4" fillId="0" borderId="19" xfId="188" applyFont="1" applyFill="1" applyBorder="1" applyAlignment="1">
      <alignment horizontal="center" vertical="center" textRotation="255" wrapText="1"/>
    </xf>
    <xf numFmtId="0" fontId="4" fillId="0" borderId="107" xfId="188" applyFont="1" applyFill="1" applyBorder="1" applyAlignment="1">
      <alignment horizontal="center" vertical="center" textRotation="255" wrapText="1"/>
    </xf>
    <xf numFmtId="0" fontId="9" fillId="0" borderId="99" xfId="188" applyFont="1" applyFill="1" applyBorder="1" applyAlignment="1">
      <alignment horizontal="center" vertical="center" textRotation="255" wrapText="1"/>
    </xf>
    <xf numFmtId="0" fontId="4" fillId="0" borderId="30" xfId="188" applyFont="1" applyFill="1" applyBorder="1" applyAlignment="1">
      <alignment horizontal="center" vertical="center" textRotation="255" wrapText="1"/>
    </xf>
    <xf numFmtId="0" fontId="4" fillId="0" borderId="29" xfId="188" applyFont="1" applyFill="1" applyBorder="1" applyAlignment="1">
      <alignment horizontal="center" vertical="center" textRotation="255" wrapText="1"/>
    </xf>
    <xf numFmtId="0" fontId="9" fillId="0" borderId="46" xfId="188" applyFont="1" applyFill="1" applyBorder="1" applyAlignment="1">
      <alignment horizontal="center" vertical="center" wrapText="1"/>
    </xf>
    <xf numFmtId="0" fontId="4" fillId="0" borderId="12" xfId="188" applyFont="1" applyFill="1" applyBorder="1" applyAlignment="1">
      <alignment horizontal="center" vertical="center" wrapText="1"/>
    </xf>
    <xf numFmtId="0" fontId="4" fillId="0" borderId="21" xfId="188" applyFont="1" applyFill="1" applyBorder="1" applyAlignment="1">
      <alignment horizontal="center" vertical="center" wrapText="1"/>
    </xf>
    <xf numFmtId="0" fontId="4" fillId="0" borderId="12" xfId="188" applyFont="1" applyFill="1" applyBorder="1" applyAlignment="1">
      <alignment wrapText="1"/>
    </xf>
    <xf numFmtId="0" fontId="4" fillId="0" borderId="21" xfId="188" applyFont="1" applyFill="1" applyBorder="1" applyAlignment="1">
      <alignment wrapText="1"/>
    </xf>
    <xf numFmtId="0" fontId="72" fillId="0" borderId="85" xfId="188" applyFont="1" applyFill="1" applyBorder="1" applyAlignment="1">
      <alignment horizontal="center" vertical="center" wrapText="1"/>
    </xf>
    <xf numFmtId="0" fontId="72" fillId="0" borderId="35" xfId="188" applyFont="1" applyFill="1" applyBorder="1" applyAlignment="1">
      <alignment horizontal="center" vertical="center" wrapText="1"/>
    </xf>
    <xf numFmtId="0" fontId="72" fillId="0" borderId="102" xfId="188" applyFont="1" applyFill="1" applyBorder="1" applyAlignment="1">
      <alignment horizontal="center" vertical="center" wrapText="1"/>
    </xf>
    <xf numFmtId="0" fontId="4" fillId="0" borderId="12" xfId="188" applyFont="1" applyFill="1" applyBorder="1"/>
    <xf numFmtId="0" fontId="4" fillId="0" borderId="21" xfId="188" applyFont="1" applyFill="1" applyBorder="1"/>
    <xf numFmtId="0" fontId="9" fillId="0" borderId="85" xfId="188" applyFont="1" applyFill="1" applyBorder="1" applyAlignment="1">
      <alignment horizontal="center" vertical="center" textRotation="255" wrapText="1"/>
    </xf>
    <xf numFmtId="0" fontId="9" fillId="0" borderId="35" xfId="188" applyFont="1" applyFill="1" applyBorder="1" applyAlignment="1">
      <alignment horizontal="center" vertical="center" textRotation="255" wrapText="1"/>
    </xf>
    <xf numFmtId="0" fontId="9" fillId="0" borderId="102" xfId="188" applyFont="1" applyFill="1" applyBorder="1" applyAlignment="1">
      <alignment horizontal="center" vertical="center" textRotation="255" wrapText="1"/>
    </xf>
    <xf numFmtId="0" fontId="9" fillId="0" borderId="97" xfId="188" applyFont="1" applyFill="1" applyBorder="1" applyAlignment="1">
      <alignment horizontal="center" vertical="center" textRotation="255" wrapText="1"/>
    </xf>
    <xf numFmtId="0" fontId="9" fillId="0" borderId="100" xfId="188" applyFont="1" applyFill="1" applyBorder="1" applyAlignment="1">
      <alignment horizontal="center" vertical="center" textRotation="255" wrapText="1"/>
    </xf>
    <xf numFmtId="0" fontId="9" fillId="0" borderId="101" xfId="188" applyFont="1" applyFill="1" applyBorder="1" applyAlignment="1">
      <alignment horizontal="center" vertical="center" textRotation="255" wrapText="1"/>
    </xf>
    <xf numFmtId="0" fontId="9" fillId="0" borderId="12" xfId="188" applyFont="1" applyFill="1" applyBorder="1" applyAlignment="1">
      <alignment horizontal="center" vertical="center" wrapText="1"/>
    </xf>
    <xf numFmtId="0" fontId="9" fillId="0" borderId="21" xfId="188" applyFont="1" applyFill="1" applyBorder="1" applyAlignment="1">
      <alignment horizontal="center" vertical="center" wrapText="1"/>
    </xf>
    <xf numFmtId="0" fontId="72" fillId="0" borderId="85" xfId="188" applyFont="1" applyFill="1" applyBorder="1" applyAlignment="1">
      <alignment horizontal="center" vertical="center" textRotation="255" wrapText="1"/>
    </xf>
    <xf numFmtId="0" fontId="72" fillId="0" borderId="35" xfId="188" applyFont="1" applyFill="1" applyBorder="1" applyAlignment="1">
      <alignment horizontal="center" vertical="center" textRotation="255" wrapText="1"/>
    </xf>
    <xf numFmtId="0" fontId="72" fillId="0" borderId="102" xfId="188" applyFont="1" applyFill="1" applyBorder="1" applyAlignment="1">
      <alignment horizontal="center" vertical="center" textRotation="255" wrapText="1"/>
    </xf>
  </cellXfs>
  <cellStyles count="19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Accent" xfId="37" xr:uid="{00000000-0005-0000-0000-000024000000}"/>
    <cellStyle name="Accent 1" xfId="38" xr:uid="{00000000-0005-0000-0000-000025000000}"/>
    <cellStyle name="Accent 2" xfId="39" xr:uid="{00000000-0005-0000-0000-000026000000}"/>
    <cellStyle name="Accent 3" xfId="40" xr:uid="{00000000-0005-0000-0000-000027000000}"/>
    <cellStyle name="Bad" xfId="41" xr:uid="{00000000-0005-0000-0000-000028000000}"/>
    <cellStyle name="Error" xfId="42" xr:uid="{00000000-0005-0000-0000-000029000000}"/>
    <cellStyle name="Excel Built-in Comma [0]" xfId="43" xr:uid="{00000000-0005-0000-0000-00002A000000}"/>
    <cellStyle name="Excel Built-in Comma [0] 2" xfId="44" xr:uid="{00000000-0005-0000-0000-00002B000000}"/>
    <cellStyle name="Footnote" xfId="45" xr:uid="{00000000-0005-0000-0000-00002C000000}"/>
    <cellStyle name="Good" xfId="46" xr:uid="{00000000-0005-0000-0000-00002D000000}"/>
    <cellStyle name="Heading" xfId="47" xr:uid="{00000000-0005-0000-0000-00002E000000}"/>
    <cellStyle name="Heading 1" xfId="48" xr:uid="{00000000-0005-0000-0000-00002F000000}"/>
    <cellStyle name="Heading 2" xfId="49" xr:uid="{00000000-0005-0000-0000-000030000000}"/>
    <cellStyle name="Neutral" xfId="50" xr:uid="{00000000-0005-0000-0000-000031000000}"/>
    <cellStyle name="Note" xfId="51" xr:uid="{00000000-0005-0000-0000-000032000000}"/>
    <cellStyle name="Status" xfId="52" xr:uid="{00000000-0005-0000-0000-000033000000}"/>
    <cellStyle name="Text" xfId="53" xr:uid="{00000000-0005-0000-0000-000034000000}"/>
    <cellStyle name="Warning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2" xfId="57" builtinId="33" customBuiltin="1"/>
    <cellStyle name="アクセント 2 2" xfId="58" xr:uid="{00000000-0005-0000-0000-000039000000}"/>
    <cellStyle name="アクセント 3" xfId="59" builtinId="37" customBuiltin="1"/>
    <cellStyle name="アクセント 3 2" xfId="60" xr:uid="{00000000-0005-0000-0000-00003B000000}"/>
    <cellStyle name="アクセント 4" xfId="61" builtinId="41" customBuiltin="1"/>
    <cellStyle name="アクセント 4 2" xfId="62" xr:uid="{00000000-0005-0000-0000-00003D000000}"/>
    <cellStyle name="アクセント 5" xfId="63" builtinId="45" customBuiltin="1"/>
    <cellStyle name="アクセント 5 2" xfId="64" xr:uid="{00000000-0005-0000-0000-00003F000000}"/>
    <cellStyle name="アクセント 6" xfId="65" builtinId="49" customBuiltin="1"/>
    <cellStyle name="アクセント 6 2" xfId="66" xr:uid="{00000000-0005-0000-0000-000041000000}"/>
    <cellStyle name="タイトル" xfId="67" builtinId="15" customBuiltin="1"/>
    <cellStyle name="タイトル 2" xfId="68" xr:uid="{00000000-0005-0000-0000-000043000000}"/>
    <cellStyle name="チェック セル" xfId="69" builtinId="23" customBuiltin="1"/>
    <cellStyle name="チェック セル 2" xfId="70" xr:uid="{00000000-0005-0000-0000-000045000000}"/>
    <cellStyle name="どちらでもない" xfId="71" builtinId="28" customBuiltin="1"/>
    <cellStyle name="どちらでもない 2" xfId="72" xr:uid="{00000000-0005-0000-0000-000047000000}"/>
    <cellStyle name="メモ" xfId="73" builtinId="10" customBuiltin="1"/>
    <cellStyle name="メモ 2" xfId="74" xr:uid="{00000000-0005-0000-0000-000049000000}"/>
    <cellStyle name="リンク セル" xfId="75" builtinId="24" customBuiltin="1"/>
    <cellStyle name="リンク セル 2" xfId="76" xr:uid="{00000000-0005-0000-0000-00004B000000}"/>
    <cellStyle name="悪い" xfId="77" builtinId="27" customBuiltin="1"/>
    <cellStyle name="悪い 2" xfId="78" xr:uid="{00000000-0005-0000-0000-00004D000000}"/>
    <cellStyle name="計算" xfId="79" builtinId="22" customBuiltin="1"/>
    <cellStyle name="計算 2" xfId="80" xr:uid="{00000000-0005-0000-0000-00004F000000}"/>
    <cellStyle name="警告文" xfId="81" builtinId="11" customBuiltin="1"/>
    <cellStyle name="警告文 2" xfId="82" xr:uid="{00000000-0005-0000-0000-000051000000}"/>
    <cellStyle name="警告文 2 2" xfId="83" xr:uid="{00000000-0005-0000-0000-000052000000}"/>
    <cellStyle name="桁区切り" xfId="84" builtinId="6"/>
    <cellStyle name="桁区切り 2" xfId="85" xr:uid="{00000000-0005-0000-0000-000054000000}"/>
    <cellStyle name="桁区切り 3" xfId="86" xr:uid="{00000000-0005-0000-0000-000055000000}"/>
    <cellStyle name="桁区切り 4" xfId="189" xr:uid="{00000000-0005-0000-0000-000056000000}"/>
    <cellStyle name="桁区切り 5" xfId="193" xr:uid="{FC1CB3EF-EF11-47F5-A4E3-96FD78CA7114}"/>
    <cellStyle name="見出し 1" xfId="87" builtinId="16" customBuiltin="1"/>
    <cellStyle name="見出し 1 2" xfId="88" xr:uid="{00000000-0005-0000-0000-000058000000}"/>
    <cellStyle name="見出し 2" xfId="89" builtinId="17" customBuiltin="1"/>
    <cellStyle name="見出し 2 2" xfId="90" xr:uid="{00000000-0005-0000-0000-00005A000000}"/>
    <cellStyle name="見出し 3" xfId="91" builtinId="18" customBuiltin="1"/>
    <cellStyle name="見出し 3 2" xfId="92" xr:uid="{00000000-0005-0000-0000-00005C000000}"/>
    <cellStyle name="見出し 4" xfId="93" builtinId="19" customBuiltin="1"/>
    <cellStyle name="見出し 4 2" xfId="94" xr:uid="{00000000-0005-0000-0000-00005E000000}"/>
    <cellStyle name="集計" xfId="95" builtinId="25" customBuiltin="1"/>
    <cellStyle name="集計 2" xfId="96" xr:uid="{00000000-0005-0000-0000-000060000000}"/>
    <cellStyle name="出力" xfId="97" builtinId="21" customBuiltin="1"/>
    <cellStyle name="出力 2" xfId="98" xr:uid="{00000000-0005-0000-0000-000062000000}"/>
    <cellStyle name="説明文" xfId="99" builtinId="53" customBuiltin="1"/>
    <cellStyle name="説明文 2" xfId="100" xr:uid="{00000000-0005-0000-0000-000064000000}"/>
    <cellStyle name="入力" xfId="101" builtinId="20" customBuiltin="1"/>
    <cellStyle name="入力 2" xfId="102" xr:uid="{00000000-0005-0000-0000-000066000000}"/>
    <cellStyle name="標準" xfId="0" builtinId="0"/>
    <cellStyle name="標準 10" xfId="103" xr:uid="{00000000-0005-0000-0000-000068000000}"/>
    <cellStyle name="標準 11" xfId="104" xr:uid="{00000000-0005-0000-0000-000069000000}"/>
    <cellStyle name="標準 12" xfId="105" xr:uid="{00000000-0005-0000-0000-00006A000000}"/>
    <cellStyle name="標準 13" xfId="106" xr:uid="{00000000-0005-0000-0000-00006B000000}"/>
    <cellStyle name="標準 14" xfId="107" xr:uid="{00000000-0005-0000-0000-00006C000000}"/>
    <cellStyle name="標準 15" xfId="108" xr:uid="{00000000-0005-0000-0000-00006D000000}"/>
    <cellStyle name="標準 16" xfId="109" xr:uid="{00000000-0005-0000-0000-00006E000000}"/>
    <cellStyle name="標準 17" xfId="110" xr:uid="{00000000-0005-0000-0000-00006F000000}"/>
    <cellStyle name="標準 18" xfId="111" xr:uid="{00000000-0005-0000-0000-000070000000}"/>
    <cellStyle name="標準 19" xfId="112" xr:uid="{00000000-0005-0000-0000-000071000000}"/>
    <cellStyle name="標準 2" xfId="113" xr:uid="{00000000-0005-0000-0000-000072000000}"/>
    <cellStyle name="標準 20" xfId="114" xr:uid="{00000000-0005-0000-0000-000073000000}"/>
    <cellStyle name="標準 21" xfId="115" xr:uid="{00000000-0005-0000-0000-000074000000}"/>
    <cellStyle name="標準 22" xfId="116" xr:uid="{00000000-0005-0000-0000-000075000000}"/>
    <cellStyle name="標準 23" xfId="117" xr:uid="{00000000-0005-0000-0000-000076000000}"/>
    <cellStyle name="標準 24" xfId="118" xr:uid="{00000000-0005-0000-0000-000077000000}"/>
    <cellStyle name="標準 25" xfId="119" xr:uid="{00000000-0005-0000-0000-000078000000}"/>
    <cellStyle name="標準 26" xfId="120" xr:uid="{00000000-0005-0000-0000-000079000000}"/>
    <cellStyle name="標準 27" xfId="121" xr:uid="{00000000-0005-0000-0000-00007A000000}"/>
    <cellStyle name="標準 28" xfId="122" xr:uid="{00000000-0005-0000-0000-00007B000000}"/>
    <cellStyle name="標準 29" xfId="123" xr:uid="{00000000-0005-0000-0000-00007C000000}"/>
    <cellStyle name="標準 3" xfId="124" xr:uid="{00000000-0005-0000-0000-00007D000000}"/>
    <cellStyle name="標準 30" xfId="125" xr:uid="{00000000-0005-0000-0000-00007E000000}"/>
    <cellStyle name="標準 31" xfId="126" xr:uid="{00000000-0005-0000-0000-00007F000000}"/>
    <cellStyle name="標準 32" xfId="127" xr:uid="{00000000-0005-0000-0000-000080000000}"/>
    <cellStyle name="標準 33" xfId="128" xr:uid="{00000000-0005-0000-0000-000081000000}"/>
    <cellStyle name="標準 34" xfId="129" xr:uid="{00000000-0005-0000-0000-000082000000}"/>
    <cellStyle name="標準 35" xfId="130" xr:uid="{00000000-0005-0000-0000-000083000000}"/>
    <cellStyle name="標準 36" xfId="131" xr:uid="{00000000-0005-0000-0000-000084000000}"/>
    <cellStyle name="標準 37" xfId="132" xr:uid="{00000000-0005-0000-0000-000085000000}"/>
    <cellStyle name="標準 38" xfId="133" xr:uid="{00000000-0005-0000-0000-000086000000}"/>
    <cellStyle name="標準 39" xfId="134" xr:uid="{00000000-0005-0000-0000-000087000000}"/>
    <cellStyle name="標準 4" xfId="135" xr:uid="{00000000-0005-0000-0000-000088000000}"/>
    <cellStyle name="標準 40" xfId="136" xr:uid="{00000000-0005-0000-0000-000089000000}"/>
    <cellStyle name="標準 41" xfId="137" xr:uid="{00000000-0005-0000-0000-00008A000000}"/>
    <cellStyle name="標準 42" xfId="138" xr:uid="{00000000-0005-0000-0000-00008B000000}"/>
    <cellStyle name="標準 43" xfId="139" xr:uid="{00000000-0005-0000-0000-00008C000000}"/>
    <cellStyle name="標準 44" xfId="140" xr:uid="{00000000-0005-0000-0000-00008D000000}"/>
    <cellStyle name="標準 45" xfId="141" xr:uid="{00000000-0005-0000-0000-00008E000000}"/>
    <cellStyle name="標準 46" xfId="142" xr:uid="{00000000-0005-0000-0000-00008F000000}"/>
    <cellStyle name="標準 47" xfId="143" xr:uid="{00000000-0005-0000-0000-000090000000}"/>
    <cellStyle name="標準 48" xfId="144" xr:uid="{00000000-0005-0000-0000-000091000000}"/>
    <cellStyle name="標準 49" xfId="145" xr:uid="{00000000-0005-0000-0000-000092000000}"/>
    <cellStyle name="標準 5" xfId="146" xr:uid="{00000000-0005-0000-0000-000093000000}"/>
    <cellStyle name="標準 50" xfId="147" xr:uid="{00000000-0005-0000-0000-000094000000}"/>
    <cellStyle name="標準 51" xfId="148" xr:uid="{00000000-0005-0000-0000-000095000000}"/>
    <cellStyle name="標準 52" xfId="149" xr:uid="{00000000-0005-0000-0000-000096000000}"/>
    <cellStyle name="標準 53" xfId="150" xr:uid="{00000000-0005-0000-0000-000097000000}"/>
    <cellStyle name="標準 54" xfId="187" xr:uid="{00000000-0005-0000-0000-000098000000}"/>
    <cellStyle name="標準 55" xfId="192" xr:uid="{149EAFD2-776D-4ABC-B198-E88A747F11B3}"/>
    <cellStyle name="標準 6" xfId="151" xr:uid="{00000000-0005-0000-0000-000099000000}"/>
    <cellStyle name="標準 7" xfId="152" xr:uid="{00000000-0005-0000-0000-00009A000000}"/>
    <cellStyle name="標準 75" xfId="188" xr:uid="{00000000-0005-0000-0000-00009B000000}"/>
    <cellStyle name="標準 8" xfId="153" xr:uid="{00000000-0005-0000-0000-00009C000000}"/>
    <cellStyle name="標準 9" xfId="154" xr:uid="{00000000-0005-0000-0000-00009D000000}"/>
    <cellStyle name="標準_１８年度決算" xfId="155" xr:uid="{00000000-0005-0000-0000-00009E000000}"/>
    <cellStyle name="標準_１９年度決算" xfId="156" xr:uid="{00000000-0005-0000-0000-00009F000000}"/>
    <cellStyle name="標準_20年度決算" xfId="157" xr:uid="{00000000-0005-0000-0000-0000A0000000}"/>
    <cellStyle name="標準_20年度決算_1" xfId="158" xr:uid="{00000000-0005-0000-0000-0000A1000000}"/>
    <cellStyle name="標準_21年度予算" xfId="159" xr:uid="{00000000-0005-0000-0000-0000A2000000}"/>
    <cellStyle name="標準_21年度予算_1" xfId="160" xr:uid="{00000000-0005-0000-0000-0000A3000000}"/>
    <cellStyle name="標準_コンピュータ" xfId="161" xr:uid="{00000000-0005-0000-0000-0000A4000000}"/>
    <cellStyle name="標準_コンピュータ_1" xfId="162" xr:uid="{00000000-0005-0000-0000-0000A5000000}"/>
    <cellStyle name="標準_レファレンス" xfId="163" xr:uid="{00000000-0005-0000-0000-0000A6000000}"/>
    <cellStyle name="標準_レファレンス_1" xfId="164" xr:uid="{00000000-0005-0000-0000-0000A7000000}"/>
    <cellStyle name="標準_個人貸出Ⅰ" xfId="165" xr:uid="{00000000-0005-0000-0000-0000A8000000}"/>
    <cellStyle name="標準_個人貸出Ⅰ_1" xfId="166" xr:uid="{00000000-0005-0000-0000-0000A9000000}"/>
    <cellStyle name="標準_個人貸出Ⅱ" xfId="167" xr:uid="{00000000-0005-0000-0000-0000AA000000}"/>
    <cellStyle name="標準_個人貸出Ⅱ_1" xfId="168" xr:uid="{00000000-0005-0000-0000-0000AB000000}"/>
    <cellStyle name="標準_個人登録" xfId="169" xr:uid="{00000000-0005-0000-0000-0000AC000000}"/>
    <cellStyle name="標準_個人登録_1" xfId="170" xr:uid="{00000000-0005-0000-0000-0000AD000000}"/>
    <cellStyle name="標準_視聴覚資料" xfId="171" xr:uid="{00000000-0005-0000-0000-0000AE000000}"/>
    <cellStyle name="標準_視聴覚資料_1" xfId="172" xr:uid="{00000000-0005-0000-0000-0000AF000000}"/>
    <cellStyle name="標準_視聴覚利用" xfId="173" xr:uid="{00000000-0005-0000-0000-0000B0000000}"/>
    <cellStyle name="標準_視聴覚利用_1" xfId="174" xr:uid="{00000000-0005-0000-0000-0000B1000000}"/>
    <cellStyle name="標準_自動車図書館等" xfId="175" xr:uid="{00000000-0005-0000-0000-0000B2000000}"/>
    <cellStyle name="標準_自動車図書館等_1" xfId="176" xr:uid="{00000000-0005-0000-0000-0000B3000000}"/>
    <cellStyle name="標準_受入図書冊数" xfId="177" xr:uid="{00000000-0005-0000-0000-0000B4000000}"/>
    <cellStyle name="標準_受入図書冊数_1" xfId="178" xr:uid="{00000000-0005-0000-0000-0000B5000000}"/>
    <cellStyle name="標準_相互貸借 2" xfId="190" xr:uid="{00000000-0005-0000-0000-0000B6000000}"/>
    <cellStyle name="標準_相互貸借_1" xfId="191" xr:uid="{00000000-0005-0000-0000-0000B7000000}"/>
    <cellStyle name="標準_蔵書Ⅰ" xfId="179" xr:uid="{00000000-0005-0000-0000-0000B8000000}"/>
    <cellStyle name="標準_蔵書Ⅰ_1" xfId="180" xr:uid="{00000000-0005-0000-0000-0000B9000000}"/>
    <cellStyle name="標準_蔵書Ⅱ" xfId="181" xr:uid="{00000000-0005-0000-0000-0000BA000000}"/>
    <cellStyle name="標準_蔵書Ⅱ_1" xfId="182" xr:uid="{00000000-0005-0000-0000-0000BB000000}"/>
    <cellStyle name="標準_貸出サービス概況" xfId="183" xr:uid="{00000000-0005-0000-0000-0000BC000000}"/>
    <cellStyle name="標準_貸出サービス概況_1" xfId="184" xr:uid="{00000000-0005-0000-0000-0000BD000000}"/>
    <cellStyle name="良い" xfId="185" builtinId="26" customBuiltin="1"/>
    <cellStyle name="良い 2" xfId="186" xr:uid="{00000000-0005-0000-0000-0000BF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40996" name="Line 1">
          <a:extLst>
            <a:ext uri="{FF2B5EF4-FFF2-40B4-BE49-F238E27FC236}">
              <a16:creationId xmlns:a16="http://schemas.microsoft.com/office/drawing/2014/main" id="{00000000-0008-0000-0E00-000024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40997" name="Line 4">
          <a:extLst>
            <a:ext uri="{FF2B5EF4-FFF2-40B4-BE49-F238E27FC236}">
              <a16:creationId xmlns:a16="http://schemas.microsoft.com/office/drawing/2014/main" id="{00000000-0008-0000-0E00-000025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E00-0000B7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E00-0000B8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88;&#20840;&#32887;&#21729;&#65289;&#22320;&#22495;&#21332;&#21147;&#20418;/30&#32676;&#39340;&#30476;&#12398;&#22259;&#26360;&#39208;/01&#32113;&#35336;&#12300;&#32676;&#39340;&#30476;&#12398;&#22259;&#26360;&#39208;&#12301;/&#32676;&#39340;&#30476;&#12398;&#22259;&#26360;&#39208;2024&#65288;&#23665;&#23822;&#65289;/&#9733;&#20844;&#20849;&#22259;&#26360;&#39208;&#65288;&#32113;&#35336;&#32232;&#65289;2024&#65288;&#20316;&#26989;&#29992;&#65291;&#21069;&#27211;&#20998;&#3920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出サービス概況"/>
      <sheetName val="蔵書Ⅰ"/>
      <sheetName val="蔵書Ⅱ"/>
      <sheetName val="受入図書冊数"/>
      <sheetName val="視聴覚資料"/>
      <sheetName val="個人登録"/>
      <sheetName val="個人貸出Ⅰ"/>
      <sheetName val="個人貸出Ⅱ"/>
      <sheetName val="自動車図書館等"/>
      <sheetName val="レファレンス"/>
      <sheetName val="視聴覚利用"/>
      <sheetName val="コンピュータ"/>
      <sheetName val="R5年度決算"/>
      <sheetName val="R6年度予算"/>
      <sheetName val="相互貸借"/>
      <sheetName val="Sheet1"/>
    </sheetNames>
    <sheetDataSet>
      <sheetData sheetId="0">
        <row r="1">
          <cell r="AA1" t="str">
            <v>令和５年</v>
          </cell>
        </row>
        <row r="5">
          <cell r="C5">
            <v>326012</v>
          </cell>
        </row>
        <row r="9">
          <cell r="C9">
            <v>367308</v>
          </cell>
        </row>
        <row r="16">
          <cell r="C16">
            <v>100041</v>
          </cell>
        </row>
        <row r="19">
          <cell r="C19">
            <v>210557</v>
          </cell>
        </row>
        <row r="24">
          <cell r="C24">
            <v>221162</v>
          </cell>
        </row>
        <row r="32">
          <cell r="C32">
            <v>71158</v>
          </cell>
        </row>
        <row r="35">
          <cell r="C35">
            <v>60870</v>
          </cell>
        </row>
        <row r="36">
          <cell r="C36">
            <v>45275</v>
          </cell>
        </row>
        <row r="37">
          <cell r="C37">
            <v>52334</v>
          </cell>
        </row>
        <row r="40">
          <cell r="C40">
            <v>48105</v>
          </cell>
        </row>
        <row r="43">
          <cell r="C43">
            <v>22564</v>
          </cell>
        </row>
        <row r="44">
          <cell r="C44">
            <v>1000</v>
          </cell>
        </row>
        <row r="45">
          <cell r="C45">
            <v>1435</v>
          </cell>
        </row>
        <row r="46">
          <cell r="C46">
            <v>11978</v>
          </cell>
        </row>
        <row r="47">
          <cell r="C47">
            <v>48199</v>
          </cell>
        </row>
        <row r="48">
          <cell r="C48">
            <v>5865</v>
          </cell>
        </row>
        <row r="49">
          <cell r="C49">
            <v>35341</v>
          </cell>
        </row>
        <row r="50">
          <cell r="C50">
            <v>10507</v>
          </cell>
        </row>
        <row r="51">
          <cell r="C51">
            <v>10466</v>
          </cell>
        </row>
        <row r="52">
          <cell r="C52">
            <v>41640</v>
          </cell>
        </row>
        <row r="53">
          <cell r="C53">
            <v>24982</v>
          </cell>
        </row>
        <row r="54">
          <cell r="C54">
            <v>1815987</v>
          </cell>
        </row>
      </sheetData>
      <sheetData sheetId="1">
        <row r="1">
          <cell r="R1" t="str">
            <v>令和5年3月31日現在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view="pageBreakPreview" topLeftCell="H49" zoomScaleNormal="75" zoomScaleSheetLayoutView="100" workbookViewId="0">
      <selection activeCell="J11" sqref="J11"/>
    </sheetView>
  </sheetViews>
  <sheetFormatPr defaultColWidth="9" defaultRowHeight="13"/>
  <cols>
    <col min="1" max="1" width="2.7265625" style="1" customWidth="1"/>
    <col min="2" max="2" width="9" style="12"/>
    <col min="3" max="3" width="11" style="1" bestFit="1" customWidth="1"/>
    <col min="4" max="6" width="8.36328125" style="1" customWidth="1"/>
    <col min="7" max="7" width="10.36328125" style="1" customWidth="1"/>
    <col min="8" max="9" width="8.36328125" style="1" customWidth="1"/>
    <col min="10" max="10" width="7.26953125" style="59" customWidth="1"/>
    <col min="11" max="12" width="10.36328125" style="1" customWidth="1"/>
    <col min="13" max="14" width="8.36328125" style="1" customWidth="1"/>
    <col min="15" max="15" width="11" style="1" bestFit="1" customWidth="1"/>
    <col min="16" max="16" width="8.36328125" style="1" customWidth="1"/>
    <col min="17" max="17" width="9.08984375" style="1" customWidth="1"/>
    <col min="18" max="18" width="10.36328125" style="1" customWidth="1"/>
    <col min="19" max="19" width="11.26953125" style="1" customWidth="1"/>
    <col min="20" max="20" width="8.36328125" style="1" customWidth="1"/>
    <col min="21" max="21" width="9.7265625" style="1" customWidth="1"/>
    <col min="22" max="22" width="13" style="1" bestFit="1" customWidth="1"/>
    <col min="23" max="23" width="10.453125" style="1" customWidth="1"/>
    <col min="24" max="25" width="8.36328125" style="1" customWidth="1"/>
    <col min="26" max="26" width="8.36328125" style="64" customWidth="1"/>
    <col min="27" max="27" width="33" style="59" customWidth="1"/>
    <col min="28" max="16384" width="9" style="1"/>
  </cols>
  <sheetData>
    <row r="1" spans="1:27" ht="14.5" thickBot="1">
      <c r="A1" s="377" t="s">
        <v>245</v>
      </c>
      <c r="B1" s="34"/>
      <c r="D1" s="135"/>
      <c r="AA1" s="59" t="s">
        <v>458</v>
      </c>
    </row>
    <row r="2" spans="1:27" ht="14.15" customHeight="1">
      <c r="A2" s="998" t="s">
        <v>243</v>
      </c>
      <c r="B2" s="999"/>
      <c r="C2" s="514" t="s">
        <v>12</v>
      </c>
      <c r="D2" s="515" t="s">
        <v>459</v>
      </c>
      <c r="E2" s="516"/>
      <c r="F2" s="516"/>
      <c r="G2" s="517" t="s">
        <v>34</v>
      </c>
      <c r="H2" s="406" t="s">
        <v>286</v>
      </c>
      <c r="I2" s="517"/>
      <c r="J2" s="1004" t="s">
        <v>35</v>
      </c>
      <c r="K2" s="518" t="s">
        <v>460</v>
      </c>
      <c r="L2" s="406" t="s">
        <v>461</v>
      </c>
      <c r="M2" s="516"/>
      <c r="N2" s="516"/>
      <c r="O2" s="516"/>
      <c r="P2" s="519"/>
      <c r="Q2" s="519"/>
      <c r="R2" s="520" t="s">
        <v>34</v>
      </c>
      <c r="S2" s="521" t="s">
        <v>462</v>
      </c>
      <c r="T2" s="516" t="s">
        <v>463</v>
      </c>
      <c r="U2" s="516"/>
      <c r="V2" s="516"/>
      <c r="W2" s="519"/>
      <c r="X2" s="522"/>
      <c r="Y2" s="517" t="s">
        <v>36</v>
      </c>
      <c r="Z2" s="523" t="s">
        <v>37</v>
      </c>
      <c r="AA2" s="524" t="s">
        <v>20</v>
      </c>
    </row>
    <row r="3" spans="1:27" ht="14.15" customHeight="1">
      <c r="A3" s="1000"/>
      <c r="B3" s="1001"/>
      <c r="C3" s="38"/>
      <c r="D3" s="991" t="s">
        <v>38</v>
      </c>
      <c r="E3" s="1006" t="s">
        <v>4</v>
      </c>
      <c r="F3" s="1008" t="s">
        <v>39</v>
      </c>
      <c r="G3" s="993" t="s">
        <v>40</v>
      </c>
      <c r="H3" s="503"/>
      <c r="I3" s="1008" t="s">
        <v>41</v>
      </c>
      <c r="J3" s="1005"/>
      <c r="K3" s="503"/>
      <c r="L3" s="442" t="s">
        <v>464</v>
      </c>
      <c r="M3" s="36"/>
      <c r="N3" s="36"/>
      <c r="O3" s="37"/>
      <c r="P3" s="1006" t="s">
        <v>4</v>
      </c>
      <c r="Q3" s="1008" t="s">
        <v>39</v>
      </c>
      <c r="R3" s="993" t="s">
        <v>40</v>
      </c>
      <c r="S3" s="36" t="s">
        <v>465</v>
      </c>
      <c r="T3" s="36"/>
      <c r="U3" s="37"/>
      <c r="V3" s="37"/>
      <c r="W3" s="27"/>
      <c r="X3" s="500" t="s">
        <v>186</v>
      </c>
      <c r="Y3" s="501" t="s">
        <v>42</v>
      </c>
      <c r="Z3" s="65" t="s">
        <v>43</v>
      </c>
      <c r="AA3" s="525"/>
    </row>
    <row r="4" spans="1:27" ht="19">
      <c r="A4" s="1002"/>
      <c r="B4" s="1003"/>
      <c r="C4" s="504" t="s">
        <v>34</v>
      </c>
      <c r="D4" s="993"/>
      <c r="E4" s="1007"/>
      <c r="F4" s="1009"/>
      <c r="G4" s="993"/>
      <c r="H4" s="503"/>
      <c r="I4" s="1009"/>
      <c r="J4" s="131" t="s">
        <v>44</v>
      </c>
      <c r="K4" s="504" t="s">
        <v>466</v>
      </c>
      <c r="L4" s="11" t="s">
        <v>9</v>
      </c>
      <c r="M4" s="49" t="s">
        <v>275</v>
      </c>
      <c r="N4" s="48" t="s">
        <v>10</v>
      </c>
      <c r="O4" s="11" t="s">
        <v>11</v>
      </c>
      <c r="P4" s="1010"/>
      <c r="Q4" s="1011"/>
      <c r="R4" s="1012"/>
      <c r="S4" s="506" t="s">
        <v>45</v>
      </c>
      <c r="T4" s="506" t="s">
        <v>46</v>
      </c>
      <c r="U4" s="96" t="s">
        <v>5</v>
      </c>
      <c r="V4" s="503" t="s">
        <v>23</v>
      </c>
      <c r="W4" s="95" t="s">
        <v>467</v>
      </c>
      <c r="X4" s="507" t="s">
        <v>47</v>
      </c>
      <c r="Y4" s="502" t="s">
        <v>47</v>
      </c>
      <c r="Z4" s="65" t="s">
        <v>12</v>
      </c>
      <c r="AA4" s="526"/>
    </row>
    <row r="5" spans="1:27" ht="23.25" customHeight="1">
      <c r="A5" s="987" t="s">
        <v>252</v>
      </c>
      <c r="B5" s="988"/>
      <c r="C5" s="527">
        <v>326012</v>
      </c>
      <c r="D5" s="349">
        <v>166876</v>
      </c>
      <c r="E5" s="144"/>
      <c r="F5" s="356"/>
      <c r="G5" s="349">
        <v>166876</v>
      </c>
      <c r="H5" s="349" t="s">
        <v>136</v>
      </c>
      <c r="I5" s="349" t="s">
        <v>136</v>
      </c>
      <c r="J5" s="350">
        <v>5436</v>
      </c>
      <c r="K5" s="443">
        <v>93666</v>
      </c>
      <c r="L5" s="349">
        <v>335352</v>
      </c>
      <c r="M5" s="349">
        <v>10141</v>
      </c>
      <c r="N5" s="349">
        <v>58948</v>
      </c>
      <c r="O5" s="349">
        <v>404441</v>
      </c>
      <c r="P5" s="443">
        <v>0</v>
      </c>
      <c r="Q5" s="443">
        <v>3136</v>
      </c>
      <c r="R5" s="349">
        <v>407577</v>
      </c>
      <c r="S5" s="349">
        <v>1737527</v>
      </c>
      <c r="T5" s="349">
        <v>0</v>
      </c>
      <c r="U5" s="349">
        <v>11908</v>
      </c>
      <c r="V5" s="349">
        <v>1749435</v>
      </c>
      <c r="W5" s="349">
        <v>0</v>
      </c>
      <c r="X5" s="349">
        <v>19437</v>
      </c>
      <c r="Y5" s="349">
        <v>1259</v>
      </c>
      <c r="Z5" s="351">
        <v>5.3661675030366984</v>
      </c>
      <c r="AA5" s="528" t="s">
        <v>188</v>
      </c>
    </row>
    <row r="6" spans="1:27" ht="23.25" customHeight="1">
      <c r="A6" s="529"/>
      <c r="B6" s="143" t="s">
        <v>254</v>
      </c>
      <c r="C6" s="352"/>
      <c r="D6" s="353">
        <v>166876</v>
      </c>
      <c r="E6" s="353">
        <v>0</v>
      </c>
      <c r="F6" s="353" t="s">
        <v>136</v>
      </c>
      <c r="G6" s="353">
        <v>166876</v>
      </c>
      <c r="H6" s="353" t="s">
        <v>136</v>
      </c>
      <c r="I6" s="353" t="s">
        <v>136</v>
      </c>
      <c r="J6" s="444">
        <v>295</v>
      </c>
      <c r="K6" s="445" t="s">
        <v>136</v>
      </c>
      <c r="L6" s="444">
        <v>75661</v>
      </c>
      <c r="M6" s="444">
        <v>1683</v>
      </c>
      <c r="N6" s="444">
        <v>3530</v>
      </c>
      <c r="O6" s="446">
        <v>80874</v>
      </c>
      <c r="P6" s="447">
        <v>0</v>
      </c>
      <c r="Q6" s="447">
        <v>3136</v>
      </c>
      <c r="R6" s="353">
        <v>84010</v>
      </c>
      <c r="S6" s="353">
        <v>321383</v>
      </c>
      <c r="T6" s="353">
        <v>0</v>
      </c>
      <c r="U6" s="353">
        <v>11908</v>
      </c>
      <c r="V6" s="353">
        <v>333291</v>
      </c>
      <c r="W6" s="353" t="s">
        <v>136</v>
      </c>
      <c r="X6" s="353">
        <v>230</v>
      </c>
      <c r="Y6" s="353">
        <v>1259</v>
      </c>
      <c r="Z6" s="183"/>
      <c r="AA6" s="530"/>
    </row>
    <row r="7" spans="1:27" ht="23.25" customHeight="1">
      <c r="A7" s="531"/>
      <c r="B7" s="145" t="s">
        <v>249</v>
      </c>
      <c r="C7" s="355"/>
      <c r="D7" s="356">
        <v>0</v>
      </c>
      <c r="E7" s="356">
        <v>0</v>
      </c>
      <c r="F7" s="356">
        <v>0</v>
      </c>
      <c r="G7" s="356">
        <v>0</v>
      </c>
      <c r="H7" s="356" t="s">
        <v>136</v>
      </c>
      <c r="I7" s="356" t="s">
        <v>136</v>
      </c>
      <c r="J7" s="357">
        <v>331</v>
      </c>
      <c r="K7" s="356">
        <v>93666</v>
      </c>
      <c r="L7" s="356">
        <v>23185</v>
      </c>
      <c r="M7" s="356">
        <v>900</v>
      </c>
      <c r="N7" s="356">
        <v>12148</v>
      </c>
      <c r="O7" s="356">
        <v>36233</v>
      </c>
      <c r="P7" s="356">
        <v>0</v>
      </c>
      <c r="Q7" s="356">
        <v>0</v>
      </c>
      <c r="R7" s="356">
        <v>36233</v>
      </c>
      <c r="S7" s="356">
        <v>211312</v>
      </c>
      <c r="T7" s="356">
        <v>0</v>
      </c>
      <c r="U7" s="356">
        <v>0</v>
      </c>
      <c r="V7" s="356">
        <v>211312</v>
      </c>
      <c r="W7" s="356" t="s">
        <v>136</v>
      </c>
      <c r="X7" s="356">
        <v>16663</v>
      </c>
      <c r="Y7" s="356">
        <v>0</v>
      </c>
      <c r="Z7" s="149"/>
      <c r="AA7" s="532"/>
    </row>
    <row r="8" spans="1:27" ht="23.25" customHeight="1">
      <c r="A8" s="533"/>
      <c r="B8" s="141" t="s">
        <v>251</v>
      </c>
      <c r="C8" s="358"/>
      <c r="D8" s="359">
        <v>0</v>
      </c>
      <c r="E8" s="359">
        <v>0</v>
      </c>
      <c r="F8" s="359">
        <v>0</v>
      </c>
      <c r="G8" s="359">
        <v>0</v>
      </c>
      <c r="H8" s="359">
        <v>0</v>
      </c>
      <c r="I8" s="359">
        <v>0</v>
      </c>
      <c r="J8" s="359">
        <v>4810</v>
      </c>
      <c r="K8" s="359">
        <v>0</v>
      </c>
      <c r="L8" s="359">
        <v>236506</v>
      </c>
      <c r="M8" s="359">
        <v>7558</v>
      </c>
      <c r="N8" s="359">
        <v>43270</v>
      </c>
      <c r="O8" s="359">
        <v>287334</v>
      </c>
      <c r="P8" s="359">
        <v>0</v>
      </c>
      <c r="Q8" s="359">
        <v>0</v>
      </c>
      <c r="R8" s="359">
        <v>287334</v>
      </c>
      <c r="S8" s="359">
        <v>1204832</v>
      </c>
      <c r="T8" s="359">
        <v>0</v>
      </c>
      <c r="U8" s="359">
        <v>0</v>
      </c>
      <c r="V8" s="359">
        <v>1204832</v>
      </c>
      <c r="W8" s="359">
        <v>0</v>
      </c>
      <c r="X8" s="359">
        <v>2544</v>
      </c>
      <c r="Y8" s="359">
        <v>0</v>
      </c>
      <c r="Z8" s="204"/>
      <c r="AA8" s="534"/>
    </row>
    <row r="9" spans="1:27" ht="23.25" customHeight="1">
      <c r="A9" s="987" t="s">
        <v>229</v>
      </c>
      <c r="B9" s="988"/>
      <c r="C9" s="527">
        <v>367308</v>
      </c>
      <c r="D9" s="144">
        <v>112334</v>
      </c>
      <c r="E9" s="144">
        <v>0</v>
      </c>
      <c r="F9" s="144">
        <v>5172</v>
      </c>
      <c r="G9" s="144">
        <v>117506</v>
      </c>
      <c r="H9" s="144">
        <v>38135</v>
      </c>
      <c r="I9" s="144">
        <v>31484</v>
      </c>
      <c r="J9" s="361">
        <v>1752</v>
      </c>
      <c r="K9" s="144">
        <v>728547</v>
      </c>
      <c r="L9" s="144">
        <v>400792</v>
      </c>
      <c r="M9" s="144">
        <v>17824</v>
      </c>
      <c r="N9" s="144">
        <v>40173</v>
      </c>
      <c r="O9" s="144">
        <v>458789</v>
      </c>
      <c r="P9" s="144">
        <v>0</v>
      </c>
      <c r="Q9" s="144">
        <v>41482</v>
      </c>
      <c r="R9" s="144">
        <v>500271</v>
      </c>
      <c r="S9" s="144">
        <v>1816378</v>
      </c>
      <c r="T9" s="144">
        <v>0</v>
      </c>
      <c r="U9" s="144">
        <v>105533</v>
      </c>
      <c r="V9" s="144">
        <v>1921911</v>
      </c>
      <c r="W9" s="144">
        <v>1703937</v>
      </c>
      <c r="X9" s="144">
        <v>10995</v>
      </c>
      <c r="Y9" s="144">
        <v>1647</v>
      </c>
      <c r="Z9" s="351">
        <v>5.2324234702211765</v>
      </c>
      <c r="AA9" s="535"/>
    </row>
    <row r="10" spans="1:27" s="301" customFormat="1" ht="23.25" customHeight="1">
      <c r="A10" s="531"/>
      <c r="B10" s="143" t="s">
        <v>238</v>
      </c>
      <c r="C10" s="352"/>
      <c r="D10" s="353">
        <v>83245</v>
      </c>
      <c r="E10" s="353">
        <v>0</v>
      </c>
      <c r="F10" s="353">
        <v>5172</v>
      </c>
      <c r="G10" s="353">
        <v>88417</v>
      </c>
      <c r="H10" s="353">
        <v>26749</v>
      </c>
      <c r="I10" s="353">
        <v>23846</v>
      </c>
      <c r="J10" s="354">
        <v>332</v>
      </c>
      <c r="K10" s="353">
        <v>512256</v>
      </c>
      <c r="L10" s="353">
        <v>291298</v>
      </c>
      <c r="M10" s="353">
        <v>14084</v>
      </c>
      <c r="N10" s="353">
        <v>28256</v>
      </c>
      <c r="O10" s="353">
        <v>333638</v>
      </c>
      <c r="P10" s="353">
        <v>0</v>
      </c>
      <c r="Q10" s="353">
        <v>41482</v>
      </c>
      <c r="R10" s="353">
        <v>375120</v>
      </c>
      <c r="S10" s="353">
        <v>1285205</v>
      </c>
      <c r="T10" s="353">
        <v>0</v>
      </c>
      <c r="U10" s="353">
        <v>105533</v>
      </c>
      <c r="V10" s="353">
        <v>1390738</v>
      </c>
      <c r="W10" s="353">
        <v>1245896</v>
      </c>
      <c r="X10" s="353">
        <v>4638</v>
      </c>
      <c r="Y10" s="353">
        <v>1385</v>
      </c>
      <c r="Z10" s="183"/>
      <c r="AA10" s="536"/>
    </row>
    <row r="11" spans="1:27" ht="23.25" customHeight="1">
      <c r="A11" s="531"/>
      <c r="B11" s="145" t="s">
        <v>239</v>
      </c>
      <c r="C11" s="355"/>
      <c r="D11" s="356">
        <v>4023</v>
      </c>
      <c r="E11" s="356">
        <v>0</v>
      </c>
      <c r="F11" s="356">
        <v>0</v>
      </c>
      <c r="G11" s="356">
        <v>4023</v>
      </c>
      <c r="H11" s="356">
        <v>4023</v>
      </c>
      <c r="I11" s="356">
        <v>1275</v>
      </c>
      <c r="J11" s="357">
        <v>286</v>
      </c>
      <c r="K11" s="356">
        <v>33740</v>
      </c>
      <c r="L11" s="356">
        <v>17256</v>
      </c>
      <c r="M11" s="356">
        <v>579</v>
      </c>
      <c r="N11" s="356">
        <v>2286</v>
      </c>
      <c r="O11" s="356">
        <v>20121</v>
      </c>
      <c r="P11" s="356">
        <v>0</v>
      </c>
      <c r="Q11" s="356">
        <v>0</v>
      </c>
      <c r="R11" s="356">
        <v>20121</v>
      </c>
      <c r="S11" s="356">
        <v>87840</v>
      </c>
      <c r="T11" s="356">
        <v>0</v>
      </c>
      <c r="U11" s="356">
        <v>0</v>
      </c>
      <c r="V11" s="356">
        <v>87840</v>
      </c>
      <c r="W11" s="356">
        <v>84799</v>
      </c>
      <c r="X11" s="356">
        <v>1232</v>
      </c>
      <c r="Y11" s="356">
        <v>22</v>
      </c>
      <c r="Z11" s="149"/>
      <c r="AA11" s="536"/>
    </row>
    <row r="12" spans="1:27" s="301" customFormat="1" ht="23.25" customHeight="1">
      <c r="A12" s="531"/>
      <c r="B12" s="145" t="s">
        <v>131</v>
      </c>
      <c r="C12" s="355"/>
      <c r="D12" s="356">
        <v>10861</v>
      </c>
      <c r="E12" s="356">
        <v>0</v>
      </c>
      <c r="F12" s="356">
        <v>0</v>
      </c>
      <c r="G12" s="356">
        <v>10861</v>
      </c>
      <c r="H12" s="356">
        <v>3360</v>
      </c>
      <c r="I12" s="356">
        <v>3034</v>
      </c>
      <c r="J12" s="357">
        <v>278</v>
      </c>
      <c r="K12" s="356">
        <v>81018</v>
      </c>
      <c r="L12" s="356">
        <v>41476</v>
      </c>
      <c r="M12" s="356">
        <v>1381</v>
      </c>
      <c r="N12" s="356">
        <v>4741</v>
      </c>
      <c r="O12" s="356">
        <v>47598</v>
      </c>
      <c r="P12" s="356">
        <v>0</v>
      </c>
      <c r="Q12" s="356">
        <v>0</v>
      </c>
      <c r="R12" s="356">
        <v>47598</v>
      </c>
      <c r="S12" s="356">
        <v>209749</v>
      </c>
      <c r="T12" s="356">
        <v>0</v>
      </c>
      <c r="U12" s="356">
        <v>0</v>
      </c>
      <c r="V12" s="356">
        <v>209749</v>
      </c>
      <c r="W12" s="356">
        <v>184036</v>
      </c>
      <c r="X12" s="356">
        <v>2428</v>
      </c>
      <c r="Y12" s="356">
        <v>77</v>
      </c>
      <c r="Z12" s="149"/>
      <c r="AA12" s="536"/>
    </row>
    <row r="13" spans="1:27" ht="23.25" customHeight="1">
      <c r="A13" s="531"/>
      <c r="B13" s="145" t="s">
        <v>132</v>
      </c>
      <c r="C13" s="355"/>
      <c r="D13" s="356">
        <v>5978</v>
      </c>
      <c r="E13" s="356">
        <v>0</v>
      </c>
      <c r="F13" s="356">
        <v>0</v>
      </c>
      <c r="G13" s="356">
        <v>5978</v>
      </c>
      <c r="H13" s="356">
        <v>1655</v>
      </c>
      <c r="I13" s="356">
        <v>1127</v>
      </c>
      <c r="J13" s="357">
        <v>286</v>
      </c>
      <c r="K13" s="356">
        <v>35424</v>
      </c>
      <c r="L13" s="356">
        <v>22110</v>
      </c>
      <c r="M13" s="356">
        <v>669</v>
      </c>
      <c r="N13" s="356">
        <v>1573</v>
      </c>
      <c r="O13" s="356">
        <v>24352</v>
      </c>
      <c r="P13" s="356">
        <v>0</v>
      </c>
      <c r="Q13" s="356">
        <v>0</v>
      </c>
      <c r="R13" s="356">
        <v>24352</v>
      </c>
      <c r="S13" s="356">
        <v>97351</v>
      </c>
      <c r="T13" s="356">
        <v>0</v>
      </c>
      <c r="U13" s="356">
        <v>0</v>
      </c>
      <c r="V13" s="356">
        <v>97351</v>
      </c>
      <c r="W13" s="356">
        <v>66488</v>
      </c>
      <c r="X13" s="356">
        <v>570</v>
      </c>
      <c r="Y13" s="356">
        <v>72</v>
      </c>
      <c r="Z13" s="149"/>
      <c r="AA13" s="536"/>
    </row>
    <row r="14" spans="1:27" ht="23.25" customHeight="1">
      <c r="A14" s="531"/>
      <c r="B14" s="145" t="s">
        <v>135</v>
      </c>
      <c r="C14" s="355"/>
      <c r="D14" s="356">
        <v>3925</v>
      </c>
      <c r="E14" s="356">
        <v>0</v>
      </c>
      <c r="F14" s="356">
        <v>0</v>
      </c>
      <c r="G14" s="356">
        <v>3925</v>
      </c>
      <c r="H14" s="356">
        <v>1118</v>
      </c>
      <c r="I14" s="356">
        <v>1034</v>
      </c>
      <c r="J14" s="357">
        <v>286</v>
      </c>
      <c r="K14" s="356">
        <v>30889</v>
      </c>
      <c r="L14" s="356">
        <v>12496</v>
      </c>
      <c r="M14" s="356">
        <v>481</v>
      </c>
      <c r="N14" s="356">
        <v>958</v>
      </c>
      <c r="O14" s="356">
        <v>13935</v>
      </c>
      <c r="P14" s="356">
        <v>0</v>
      </c>
      <c r="Q14" s="356">
        <v>0</v>
      </c>
      <c r="R14" s="356">
        <v>13935</v>
      </c>
      <c r="S14" s="356">
        <v>56873</v>
      </c>
      <c r="T14" s="356">
        <v>0</v>
      </c>
      <c r="U14" s="356">
        <v>0</v>
      </c>
      <c r="V14" s="356">
        <v>56873</v>
      </c>
      <c r="W14" s="356">
        <v>50562</v>
      </c>
      <c r="X14" s="356">
        <v>613</v>
      </c>
      <c r="Y14" s="356">
        <v>44</v>
      </c>
      <c r="Z14" s="149"/>
      <c r="AA14" s="536"/>
    </row>
    <row r="15" spans="1:27" ht="23.25" customHeight="1">
      <c r="A15" s="531"/>
      <c r="B15" s="141" t="s">
        <v>160</v>
      </c>
      <c r="C15" s="358"/>
      <c r="D15" s="359">
        <v>4302</v>
      </c>
      <c r="E15" s="359">
        <v>0</v>
      </c>
      <c r="F15" s="359">
        <v>0</v>
      </c>
      <c r="G15" s="359">
        <v>4302</v>
      </c>
      <c r="H15" s="359">
        <v>1230</v>
      </c>
      <c r="I15" s="359">
        <v>1168</v>
      </c>
      <c r="J15" s="360">
        <v>284</v>
      </c>
      <c r="K15" s="359">
        <v>35220</v>
      </c>
      <c r="L15" s="359">
        <v>16156</v>
      </c>
      <c r="M15" s="359">
        <v>630</v>
      </c>
      <c r="N15" s="359">
        <v>2359</v>
      </c>
      <c r="O15" s="359">
        <v>19145</v>
      </c>
      <c r="P15" s="359">
        <v>0</v>
      </c>
      <c r="Q15" s="359">
        <v>0</v>
      </c>
      <c r="R15" s="359">
        <v>19145</v>
      </c>
      <c r="S15" s="359">
        <v>79360</v>
      </c>
      <c r="T15" s="359">
        <v>0</v>
      </c>
      <c r="U15" s="359">
        <v>0</v>
      </c>
      <c r="V15" s="359">
        <v>79360</v>
      </c>
      <c r="W15" s="359">
        <v>72156</v>
      </c>
      <c r="X15" s="359">
        <v>1514</v>
      </c>
      <c r="Y15" s="359">
        <v>47</v>
      </c>
      <c r="Z15" s="204"/>
      <c r="AA15" s="537"/>
    </row>
    <row r="16" spans="1:27" ht="23.25" customHeight="1">
      <c r="A16" s="987" t="s">
        <v>230</v>
      </c>
      <c r="B16" s="988"/>
      <c r="C16" s="527">
        <v>100041</v>
      </c>
      <c r="D16" s="144">
        <v>65489</v>
      </c>
      <c r="E16" s="144">
        <v>0</v>
      </c>
      <c r="F16" s="144">
        <v>6671</v>
      </c>
      <c r="G16" s="144">
        <v>72160</v>
      </c>
      <c r="H16" s="144">
        <v>7563</v>
      </c>
      <c r="I16" s="144">
        <v>6679</v>
      </c>
      <c r="J16" s="361">
        <v>578</v>
      </c>
      <c r="K16" s="144" t="s">
        <v>136</v>
      </c>
      <c r="L16" s="144">
        <v>65015</v>
      </c>
      <c r="M16" s="144">
        <v>1542</v>
      </c>
      <c r="N16" s="144">
        <v>5901</v>
      </c>
      <c r="O16" s="144">
        <v>72458</v>
      </c>
      <c r="P16" s="144">
        <v>0</v>
      </c>
      <c r="Q16" s="144">
        <v>3878</v>
      </c>
      <c r="R16" s="144">
        <v>76336</v>
      </c>
      <c r="S16" s="144">
        <v>285595</v>
      </c>
      <c r="T16" s="144">
        <v>0</v>
      </c>
      <c r="U16" s="144">
        <v>9823</v>
      </c>
      <c r="V16" s="144">
        <v>295418</v>
      </c>
      <c r="W16" s="144">
        <v>265509</v>
      </c>
      <c r="X16" s="144">
        <v>17637</v>
      </c>
      <c r="Y16" s="144">
        <v>798</v>
      </c>
      <c r="Z16" s="351">
        <v>2.9529692825941365</v>
      </c>
      <c r="AA16" s="535"/>
    </row>
    <row r="17" spans="1:27" s="301" customFormat="1" ht="23.25" customHeight="1">
      <c r="A17" s="531"/>
      <c r="B17" s="143" t="s">
        <v>133</v>
      </c>
      <c r="C17" s="352"/>
      <c r="D17" s="353">
        <v>59304</v>
      </c>
      <c r="E17" s="353">
        <v>0</v>
      </c>
      <c r="F17" s="353">
        <v>6671</v>
      </c>
      <c r="G17" s="353">
        <v>65975</v>
      </c>
      <c r="H17" s="353">
        <v>7563</v>
      </c>
      <c r="I17" s="353">
        <v>6679</v>
      </c>
      <c r="J17" s="354">
        <v>289</v>
      </c>
      <c r="K17" s="353" t="s">
        <v>136</v>
      </c>
      <c r="L17" s="353">
        <v>54181</v>
      </c>
      <c r="M17" s="353">
        <v>1185</v>
      </c>
      <c r="N17" s="353">
        <v>4014</v>
      </c>
      <c r="O17" s="353">
        <v>59380</v>
      </c>
      <c r="P17" s="353">
        <v>0</v>
      </c>
      <c r="Q17" s="353">
        <v>3878</v>
      </c>
      <c r="R17" s="353">
        <v>63258</v>
      </c>
      <c r="S17" s="353">
        <v>228459</v>
      </c>
      <c r="T17" s="353">
        <v>0</v>
      </c>
      <c r="U17" s="353">
        <v>9823</v>
      </c>
      <c r="V17" s="353">
        <v>238282</v>
      </c>
      <c r="W17" s="353">
        <v>216507</v>
      </c>
      <c r="X17" s="353">
        <v>16884</v>
      </c>
      <c r="Y17" s="353">
        <v>667</v>
      </c>
      <c r="Z17" s="183"/>
      <c r="AA17" s="536" t="s">
        <v>468</v>
      </c>
    </row>
    <row r="18" spans="1:27" ht="23.25" customHeight="1">
      <c r="A18" s="533"/>
      <c r="B18" s="141" t="s">
        <v>240</v>
      </c>
      <c r="C18" s="358"/>
      <c r="D18" s="360">
        <v>6185</v>
      </c>
      <c r="E18" s="359">
        <v>0</v>
      </c>
      <c r="F18" s="359">
        <v>0</v>
      </c>
      <c r="G18" s="360">
        <v>6185</v>
      </c>
      <c r="H18" s="360" t="s">
        <v>136</v>
      </c>
      <c r="I18" s="359" t="s">
        <v>136</v>
      </c>
      <c r="J18" s="360">
        <v>289</v>
      </c>
      <c r="K18" s="359" t="s">
        <v>136</v>
      </c>
      <c r="L18" s="359">
        <v>10834</v>
      </c>
      <c r="M18" s="359">
        <v>357</v>
      </c>
      <c r="N18" s="359">
        <v>1887</v>
      </c>
      <c r="O18" s="359">
        <v>13078</v>
      </c>
      <c r="P18" s="359">
        <v>0</v>
      </c>
      <c r="Q18" s="359">
        <v>0</v>
      </c>
      <c r="R18" s="359">
        <v>13078</v>
      </c>
      <c r="S18" s="359">
        <v>57136</v>
      </c>
      <c r="T18" s="359">
        <v>0</v>
      </c>
      <c r="U18" s="359">
        <v>0</v>
      </c>
      <c r="V18" s="359">
        <v>57136</v>
      </c>
      <c r="W18" s="359">
        <v>49002</v>
      </c>
      <c r="X18" s="359">
        <v>753</v>
      </c>
      <c r="Y18" s="359">
        <v>131</v>
      </c>
      <c r="Z18" s="204"/>
      <c r="AA18" s="534"/>
    </row>
    <row r="19" spans="1:27" ht="23.25" customHeight="1">
      <c r="A19" s="987" t="s">
        <v>231</v>
      </c>
      <c r="B19" s="988"/>
      <c r="C19" s="527">
        <v>210557</v>
      </c>
      <c r="D19" s="144">
        <v>90502</v>
      </c>
      <c r="E19" s="144">
        <v>0</v>
      </c>
      <c r="F19" s="144">
        <v>9562</v>
      </c>
      <c r="G19" s="144">
        <v>100064</v>
      </c>
      <c r="H19" s="144">
        <v>18989</v>
      </c>
      <c r="I19" s="144">
        <v>17707</v>
      </c>
      <c r="J19" s="361">
        <v>1160</v>
      </c>
      <c r="K19" s="144">
        <v>506041</v>
      </c>
      <c r="L19" s="144">
        <v>154747</v>
      </c>
      <c r="M19" s="144">
        <v>5731</v>
      </c>
      <c r="N19" s="144">
        <v>32510</v>
      </c>
      <c r="O19" s="144">
        <v>192988</v>
      </c>
      <c r="P19" s="144">
        <v>0</v>
      </c>
      <c r="Q19" s="144">
        <v>27127</v>
      </c>
      <c r="R19" s="144">
        <v>220115</v>
      </c>
      <c r="S19" s="144">
        <v>779031</v>
      </c>
      <c r="T19" s="144">
        <v>0</v>
      </c>
      <c r="U19" s="144">
        <v>124873</v>
      </c>
      <c r="V19" s="144">
        <v>903904</v>
      </c>
      <c r="W19" s="144">
        <v>812672</v>
      </c>
      <c r="X19" s="144">
        <v>76635</v>
      </c>
      <c r="Y19" s="144">
        <v>3444</v>
      </c>
      <c r="Z19" s="351">
        <v>4.2929183071567323</v>
      </c>
      <c r="AA19" s="535"/>
    </row>
    <row r="20" spans="1:27" ht="23.25" customHeight="1">
      <c r="A20" s="531"/>
      <c r="B20" s="143" t="s">
        <v>232</v>
      </c>
      <c r="C20" s="352"/>
      <c r="D20" s="353">
        <v>45116</v>
      </c>
      <c r="E20" s="353">
        <v>0</v>
      </c>
      <c r="F20" s="353">
        <v>9562</v>
      </c>
      <c r="G20" s="353">
        <v>54678</v>
      </c>
      <c r="H20" s="353">
        <v>10431</v>
      </c>
      <c r="I20" s="353">
        <v>9897</v>
      </c>
      <c r="J20" s="354">
        <v>279</v>
      </c>
      <c r="K20" s="353">
        <v>261599</v>
      </c>
      <c r="L20" s="353">
        <v>85221</v>
      </c>
      <c r="M20" s="353">
        <v>3057</v>
      </c>
      <c r="N20" s="353">
        <v>18059</v>
      </c>
      <c r="O20" s="353">
        <v>106337</v>
      </c>
      <c r="P20" s="353">
        <v>0</v>
      </c>
      <c r="Q20" s="353">
        <v>27127</v>
      </c>
      <c r="R20" s="353">
        <v>133464</v>
      </c>
      <c r="S20" s="353">
        <v>375638</v>
      </c>
      <c r="T20" s="353">
        <v>0</v>
      </c>
      <c r="U20" s="353">
        <v>124873</v>
      </c>
      <c r="V20" s="353">
        <v>500511</v>
      </c>
      <c r="W20" s="353">
        <v>477123</v>
      </c>
      <c r="X20" s="353">
        <v>66484</v>
      </c>
      <c r="Y20" s="353">
        <v>3205</v>
      </c>
      <c r="Z20" s="183"/>
      <c r="AA20" s="536"/>
    </row>
    <row r="21" spans="1:27" ht="23.25" customHeight="1">
      <c r="A21" s="531"/>
      <c r="B21" s="145" t="s">
        <v>218</v>
      </c>
      <c r="C21" s="355"/>
      <c r="D21" s="356">
        <v>10233</v>
      </c>
      <c r="E21" s="356">
        <v>0</v>
      </c>
      <c r="F21" s="356">
        <v>0</v>
      </c>
      <c r="G21" s="356">
        <v>10233</v>
      </c>
      <c r="H21" s="356">
        <v>2035</v>
      </c>
      <c r="I21" s="356">
        <v>1874</v>
      </c>
      <c r="J21" s="357">
        <v>319</v>
      </c>
      <c r="K21" s="356">
        <v>49176</v>
      </c>
      <c r="L21" s="356">
        <v>16616</v>
      </c>
      <c r="M21" s="356">
        <v>868</v>
      </c>
      <c r="N21" s="356">
        <v>4509</v>
      </c>
      <c r="O21" s="356">
        <v>21993</v>
      </c>
      <c r="P21" s="356">
        <v>0</v>
      </c>
      <c r="Q21" s="356">
        <v>0</v>
      </c>
      <c r="R21" s="356">
        <v>21993</v>
      </c>
      <c r="S21" s="356">
        <v>105940</v>
      </c>
      <c r="T21" s="356">
        <v>0</v>
      </c>
      <c r="U21" s="356">
        <v>0</v>
      </c>
      <c r="V21" s="356">
        <v>105940</v>
      </c>
      <c r="W21" s="356">
        <v>97096</v>
      </c>
      <c r="X21" s="356">
        <v>2767</v>
      </c>
      <c r="Y21" s="356">
        <v>24</v>
      </c>
      <c r="Z21" s="149"/>
      <c r="AA21" s="536"/>
    </row>
    <row r="22" spans="1:27" ht="23.25" customHeight="1">
      <c r="A22" s="531"/>
      <c r="B22" s="145" t="s">
        <v>220</v>
      </c>
      <c r="C22" s="355"/>
      <c r="D22" s="356">
        <v>21676</v>
      </c>
      <c r="E22" s="356">
        <v>0</v>
      </c>
      <c r="F22" s="356">
        <v>0</v>
      </c>
      <c r="G22" s="356">
        <v>21676</v>
      </c>
      <c r="H22" s="356">
        <v>3844</v>
      </c>
      <c r="I22" s="356">
        <v>3479</v>
      </c>
      <c r="J22" s="357">
        <v>281</v>
      </c>
      <c r="K22" s="356">
        <v>128672</v>
      </c>
      <c r="L22" s="356">
        <v>27019</v>
      </c>
      <c r="M22" s="356">
        <v>804</v>
      </c>
      <c r="N22" s="356">
        <v>6023</v>
      </c>
      <c r="O22" s="356">
        <v>33846</v>
      </c>
      <c r="P22" s="356">
        <v>0</v>
      </c>
      <c r="Q22" s="356">
        <v>0</v>
      </c>
      <c r="R22" s="356">
        <v>33846</v>
      </c>
      <c r="S22" s="356">
        <v>165331</v>
      </c>
      <c r="T22" s="356">
        <v>0</v>
      </c>
      <c r="U22" s="356">
        <v>0</v>
      </c>
      <c r="V22" s="356">
        <v>165331</v>
      </c>
      <c r="W22" s="356">
        <v>131267</v>
      </c>
      <c r="X22" s="356">
        <v>4286</v>
      </c>
      <c r="Y22" s="356">
        <v>116</v>
      </c>
      <c r="Z22" s="149"/>
      <c r="AA22" s="530"/>
    </row>
    <row r="23" spans="1:27" ht="23.25" customHeight="1">
      <c r="A23" s="533"/>
      <c r="B23" s="141" t="s">
        <v>217</v>
      </c>
      <c r="C23" s="358"/>
      <c r="D23" s="359">
        <v>13477</v>
      </c>
      <c r="E23" s="359">
        <v>0</v>
      </c>
      <c r="F23" s="359">
        <v>0</v>
      </c>
      <c r="G23" s="359">
        <v>13477</v>
      </c>
      <c r="H23" s="359">
        <v>2679</v>
      </c>
      <c r="I23" s="359">
        <v>2457</v>
      </c>
      <c r="J23" s="360">
        <v>281</v>
      </c>
      <c r="K23" s="359">
        <v>66594</v>
      </c>
      <c r="L23" s="359">
        <v>25891</v>
      </c>
      <c r="M23" s="359">
        <v>1002</v>
      </c>
      <c r="N23" s="359">
        <v>3919</v>
      </c>
      <c r="O23" s="359">
        <v>30812</v>
      </c>
      <c r="P23" s="359">
        <v>0</v>
      </c>
      <c r="Q23" s="359">
        <v>0</v>
      </c>
      <c r="R23" s="359">
        <v>30812</v>
      </c>
      <c r="S23" s="359">
        <v>132122</v>
      </c>
      <c r="T23" s="359">
        <v>0</v>
      </c>
      <c r="U23" s="359">
        <v>0</v>
      </c>
      <c r="V23" s="359">
        <v>132122</v>
      </c>
      <c r="W23" s="359">
        <v>107186</v>
      </c>
      <c r="X23" s="359">
        <v>3098</v>
      </c>
      <c r="Y23" s="359">
        <v>99</v>
      </c>
      <c r="Z23" s="204"/>
      <c r="AA23" s="537"/>
    </row>
    <row r="24" spans="1:27" ht="23.25" customHeight="1">
      <c r="A24" s="987" t="s">
        <v>234</v>
      </c>
      <c r="B24" s="988"/>
      <c r="C24" s="527">
        <v>221162</v>
      </c>
      <c r="D24" s="144">
        <v>112558</v>
      </c>
      <c r="E24" s="144">
        <v>0</v>
      </c>
      <c r="F24" s="144">
        <v>0</v>
      </c>
      <c r="G24" s="144">
        <v>112558</v>
      </c>
      <c r="H24" s="144">
        <v>76296</v>
      </c>
      <c r="I24" s="144">
        <v>62654</v>
      </c>
      <c r="J24" s="361">
        <v>1398</v>
      </c>
      <c r="K24" s="144">
        <v>543074</v>
      </c>
      <c r="L24" s="144">
        <v>188099</v>
      </c>
      <c r="M24" s="144">
        <v>12875</v>
      </c>
      <c r="N24" s="144">
        <v>43812</v>
      </c>
      <c r="O24" s="144">
        <v>244786</v>
      </c>
      <c r="P24" s="144">
        <v>0</v>
      </c>
      <c r="Q24" s="144">
        <v>0</v>
      </c>
      <c r="R24" s="144">
        <v>244786</v>
      </c>
      <c r="S24" s="144">
        <v>822880</v>
      </c>
      <c r="T24" s="144">
        <v>0</v>
      </c>
      <c r="U24" s="144">
        <v>0</v>
      </c>
      <c r="V24" s="144">
        <v>822880</v>
      </c>
      <c r="W24" s="144">
        <v>695015</v>
      </c>
      <c r="X24" s="144">
        <v>13992</v>
      </c>
      <c r="Y24" s="144">
        <v>1964</v>
      </c>
      <c r="Z24" s="351">
        <v>3.7207115146363301</v>
      </c>
      <c r="AA24" s="535"/>
    </row>
    <row r="25" spans="1:27" ht="23.25" customHeight="1">
      <c r="A25" s="531"/>
      <c r="B25" s="143" t="s">
        <v>233</v>
      </c>
      <c r="C25" s="352"/>
      <c r="D25" s="362">
        <v>59055</v>
      </c>
      <c r="E25" s="362">
        <v>0</v>
      </c>
      <c r="F25" s="362">
        <v>0</v>
      </c>
      <c r="G25" s="362">
        <v>59055</v>
      </c>
      <c r="H25" s="362">
        <v>53432</v>
      </c>
      <c r="I25" s="362">
        <v>44874</v>
      </c>
      <c r="J25" s="363">
        <v>264</v>
      </c>
      <c r="K25" s="362">
        <v>182146</v>
      </c>
      <c r="L25" s="362">
        <v>92172</v>
      </c>
      <c r="M25" s="362">
        <v>6018</v>
      </c>
      <c r="N25" s="362">
        <v>20490</v>
      </c>
      <c r="O25" s="362">
        <v>118680</v>
      </c>
      <c r="P25" s="362">
        <v>0</v>
      </c>
      <c r="Q25" s="362">
        <v>0</v>
      </c>
      <c r="R25" s="362">
        <v>118680</v>
      </c>
      <c r="S25" s="362">
        <v>369281</v>
      </c>
      <c r="T25" s="362">
        <v>0</v>
      </c>
      <c r="U25" s="362">
        <v>0</v>
      </c>
      <c r="V25" s="362">
        <v>369281</v>
      </c>
      <c r="W25" s="362">
        <v>323487</v>
      </c>
      <c r="X25" s="362">
        <v>7835</v>
      </c>
      <c r="Y25" s="362">
        <v>1231</v>
      </c>
      <c r="Z25" s="183"/>
      <c r="AA25" s="538"/>
    </row>
    <row r="26" spans="1:27" ht="23.25" customHeight="1">
      <c r="A26" s="531"/>
      <c r="B26" s="145" t="s">
        <v>192</v>
      </c>
      <c r="C26" s="355"/>
      <c r="D26" s="356">
        <v>10261</v>
      </c>
      <c r="E26" s="356">
        <v>0</v>
      </c>
      <c r="F26" s="356">
        <v>0</v>
      </c>
      <c r="G26" s="356">
        <v>10261</v>
      </c>
      <c r="H26" s="356">
        <v>2252</v>
      </c>
      <c r="I26" s="356">
        <v>2075</v>
      </c>
      <c r="J26" s="357">
        <v>281</v>
      </c>
      <c r="K26" s="356">
        <v>48537</v>
      </c>
      <c r="L26" s="356">
        <v>19184</v>
      </c>
      <c r="M26" s="356">
        <v>1229</v>
      </c>
      <c r="N26" s="356">
        <v>5377</v>
      </c>
      <c r="O26" s="356">
        <v>25790</v>
      </c>
      <c r="P26" s="356">
        <v>0</v>
      </c>
      <c r="Q26" s="356">
        <v>0</v>
      </c>
      <c r="R26" s="356">
        <v>25790</v>
      </c>
      <c r="S26" s="356">
        <v>95292</v>
      </c>
      <c r="T26" s="356">
        <v>0</v>
      </c>
      <c r="U26" s="356">
        <v>0</v>
      </c>
      <c r="V26" s="356">
        <v>95292</v>
      </c>
      <c r="W26" s="356">
        <v>86326</v>
      </c>
      <c r="X26" s="356">
        <v>497</v>
      </c>
      <c r="Y26" s="356">
        <v>156</v>
      </c>
      <c r="Z26" s="149"/>
      <c r="AA26" s="536"/>
    </row>
    <row r="27" spans="1:27" ht="23.25" customHeight="1">
      <c r="A27" s="531"/>
      <c r="B27" s="145" t="s">
        <v>194</v>
      </c>
      <c r="C27" s="355"/>
      <c r="D27" s="356">
        <v>16396</v>
      </c>
      <c r="E27" s="356">
        <v>0</v>
      </c>
      <c r="F27" s="356">
        <v>0</v>
      </c>
      <c r="G27" s="356">
        <v>16396</v>
      </c>
      <c r="H27" s="356">
        <v>15518</v>
      </c>
      <c r="I27" s="356">
        <v>10925</v>
      </c>
      <c r="J27" s="357">
        <v>282</v>
      </c>
      <c r="K27" s="356">
        <v>80450</v>
      </c>
      <c r="L27" s="356">
        <v>43998</v>
      </c>
      <c r="M27" s="356">
        <v>3359</v>
      </c>
      <c r="N27" s="356">
        <v>8196</v>
      </c>
      <c r="O27" s="356">
        <v>55553</v>
      </c>
      <c r="P27" s="356">
        <v>0</v>
      </c>
      <c r="Q27" s="356">
        <v>0</v>
      </c>
      <c r="R27" s="356">
        <v>55553</v>
      </c>
      <c r="S27" s="356">
        <v>203320</v>
      </c>
      <c r="T27" s="356">
        <v>0</v>
      </c>
      <c r="U27" s="356">
        <v>0</v>
      </c>
      <c r="V27" s="356">
        <v>203320</v>
      </c>
      <c r="W27" s="356">
        <v>142320</v>
      </c>
      <c r="X27" s="356">
        <v>3651</v>
      </c>
      <c r="Y27" s="356">
        <v>437</v>
      </c>
      <c r="Z27" s="149"/>
      <c r="AA27" s="530"/>
    </row>
    <row r="28" spans="1:27" ht="23.25" customHeight="1">
      <c r="A28" s="531"/>
      <c r="B28" s="145" t="s">
        <v>242</v>
      </c>
      <c r="C28" s="355"/>
      <c r="D28" s="356">
        <v>12210</v>
      </c>
      <c r="E28" s="356">
        <v>0</v>
      </c>
      <c r="F28" s="356">
        <v>0</v>
      </c>
      <c r="G28" s="356">
        <v>12210</v>
      </c>
      <c r="H28" s="356">
        <v>2338</v>
      </c>
      <c r="I28" s="356">
        <v>2105</v>
      </c>
      <c r="J28" s="357">
        <v>280</v>
      </c>
      <c r="K28" s="356">
        <v>47845</v>
      </c>
      <c r="L28" s="356">
        <v>21456</v>
      </c>
      <c r="M28" s="356">
        <v>1405</v>
      </c>
      <c r="N28" s="356">
        <v>4782</v>
      </c>
      <c r="O28" s="356">
        <v>27643</v>
      </c>
      <c r="P28" s="356">
        <v>0</v>
      </c>
      <c r="Q28" s="356">
        <v>0</v>
      </c>
      <c r="R28" s="356">
        <v>27643</v>
      </c>
      <c r="S28" s="356">
        <v>97667</v>
      </c>
      <c r="T28" s="356">
        <v>0</v>
      </c>
      <c r="U28" s="356">
        <v>0</v>
      </c>
      <c r="V28" s="356">
        <v>97667</v>
      </c>
      <c r="W28" s="356">
        <v>87447</v>
      </c>
      <c r="X28" s="356">
        <v>2009</v>
      </c>
      <c r="Y28" s="356">
        <v>140</v>
      </c>
      <c r="Z28" s="149"/>
      <c r="AA28" s="536"/>
    </row>
    <row r="29" spans="1:27" ht="23.25" customHeight="1">
      <c r="A29" s="533"/>
      <c r="B29" s="141" t="s">
        <v>332</v>
      </c>
      <c r="C29" s="358"/>
      <c r="D29" s="359">
        <v>14636</v>
      </c>
      <c r="E29" s="359">
        <v>0</v>
      </c>
      <c r="F29" s="359">
        <v>0</v>
      </c>
      <c r="G29" s="359">
        <v>14636</v>
      </c>
      <c r="H29" s="359">
        <v>2756</v>
      </c>
      <c r="I29" s="359">
        <v>2675</v>
      </c>
      <c r="J29" s="360">
        <v>291</v>
      </c>
      <c r="K29" s="359">
        <v>184096</v>
      </c>
      <c r="L29" s="359">
        <v>11289</v>
      </c>
      <c r="M29" s="359">
        <v>864</v>
      </c>
      <c r="N29" s="359">
        <v>4967</v>
      </c>
      <c r="O29" s="359">
        <v>17120</v>
      </c>
      <c r="P29" s="359">
        <v>0</v>
      </c>
      <c r="Q29" s="359">
        <v>0</v>
      </c>
      <c r="R29" s="359">
        <v>17120</v>
      </c>
      <c r="S29" s="359">
        <v>57320</v>
      </c>
      <c r="T29" s="359">
        <v>0</v>
      </c>
      <c r="U29" s="359">
        <v>0</v>
      </c>
      <c r="V29" s="359">
        <v>57320</v>
      </c>
      <c r="W29" s="359">
        <v>55435</v>
      </c>
      <c r="X29" s="359">
        <v>0</v>
      </c>
      <c r="Y29" s="359" t="s">
        <v>469</v>
      </c>
      <c r="Z29" s="204"/>
      <c r="AA29" s="537"/>
    </row>
    <row r="30" spans="1:27" ht="23.25" customHeight="1">
      <c r="A30" s="980" t="s">
        <v>195</v>
      </c>
      <c r="B30" s="981"/>
      <c r="C30" s="527">
        <v>42576</v>
      </c>
      <c r="D30" s="364">
        <v>49895</v>
      </c>
      <c r="E30" s="364">
        <v>0</v>
      </c>
      <c r="F30" s="364">
        <v>0</v>
      </c>
      <c r="G30" s="364">
        <v>49895</v>
      </c>
      <c r="H30" s="364">
        <v>5809</v>
      </c>
      <c r="I30" s="364">
        <v>4475</v>
      </c>
      <c r="J30" s="365">
        <v>278</v>
      </c>
      <c r="K30" s="364" t="s">
        <v>136</v>
      </c>
      <c r="L30" s="364">
        <v>50276</v>
      </c>
      <c r="M30" s="364">
        <v>1802</v>
      </c>
      <c r="N30" s="364">
        <v>12944</v>
      </c>
      <c r="O30" s="364">
        <v>65022</v>
      </c>
      <c r="P30" s="364">
        <v>2971</v>
      </c>
      <c r="Q30" s="364">
        <v>445</v>
      </c>
      <c r="R30" s="364">
        <v>68438</v>
      </c>
      <c r="S30" s="364">
        <v>257621</v>
      </c>
      <c r="T30" s="364">
        <v>11022</v>
      </c>
      <c r="U30" s="364">
        <v>1305</v>
      </c>
      <c r="V30" s="364">
        <v>269948</v>
      </c>
      <c r="W30" s="364">
        <v>204558</v>
      </c>
      <c r="X30" s="364">
        <v>10032</v>
      </c>
      <c r="Y30" s="364">
        <v>1484</v>
      </c>
      <c r="Z30" s="351">
        <v>6.3403795565576848</v>
      </c>
      <c r="AA30" s="539"/>
    </row>
    <row r="31" spans="1:27" ht="23.25" customHeight="1">
      <c r="A31" s="980" t="s">
        <v>196</v>
      </c>
      <c r="B31" s="981"/>
      <c r="C31" s="441">
        <v>73669</v>
      </c>
      <c r="D31" s="366">
        <v>64538</v>
      </c>
      <c r="E31" s="366">
        <v>0</v>
      </c>
      <c r="F31" s="366">
        <v>0</v>
      </c>
      <c r="G31" s="366">
        <v>64538</v>
      </c>
      <c r="H31" s="366">
        <v>5250</v>
      </c>
      <c r="I31" s="366">
        <v>4370</v>
      </c>
      <c r="J31" s="367">
        <v>289</v>
      </c>
      <c r="K31" s="366" t="s">
        <v>136</v>
      </c>
      <c r="L31" s="366">
        <v>40371</v>
      </c>
      <c r="M31" s="366">
        <v>1179</v>
      </c>
      <c r="N31" s="366">
        <v>5654</v>
      </c>
      <c r="O31" s="366">
        <v>47204</v>
      </c>
      <c r="P31" s="366">
        <v>0</v>
      </c>
      <c r="Q31" s="366">
        <v>0</v>
      </c>
      <c r="R31" s="366">
        <v>47204</v>
      </c>
      <c r="S31" s="366">
        <v>202245</v>
      </c>
      <c r="T31" s="366">
        <v>0</v>
      </c>
      <c r="U31" s="366">
        <v>0</v>
      </c>
      <c r="V31" s="366">
        <v>202245</v>
      </c>
      <c r="W31" s="366">
        <v>178724</v>
      </c>
      <c r="X31" s="366">
        <v>16111</v>
      </c>
      <c r="Y31" s="366">
        <v>426</v>
      </c>
      <c r="Z31" s="204">
        <v>2.7453202839729056</v>
      </c>
      <c r="AA31" s="540"/>
    </row>
    <row r="32" spans="1:27" ht="23.25" customHeight="1">
      <c r="A32" s="987" t="s">
        <v>235</v>
      </c>
      <c r="B32" s="988"/>
      <c r="C32" s="527">
        <v>71158</v>
      </c>
      <c r="D32" s="144">
        <v>36578</v>
      </c>
      <c r="E32" s="144">
        <v>0</v>
      </c>
      <c r="F32" s="144">
        <v>2763</v>
      </c>
      <c r="G32" s="144">
        <v>39341</v>
      </c>
      <c r="H32" s="144" t="s">
        <v>136</v>
      </c>
      <c r="I32" s="144" t="s">
        <v>136</v>
      </c>
      <c r="J32" s="361">
        <v>554</v>
      </c>
      <c r="K32" s="144">
        <v>95120</v>
      </c>
      <c r="L32" s="144">
        <v>66295</v>
      </c>
      <c r="M32" s="144">
        <v>2726</v>
      </c>
      <c r="N32" s="144">
        <v>17228</v>
      </c>
      <c r="O32" s="144">
        <v>86249</v>
      </c>
      <c r="P32" s="144">
        <v>0</v>
      </c>
      <c r="Q32" s="144">
        <v>13976</v>
      </c>
      <c r="R32" s="144">
        <v>100225</v>
      </c>
      <c r="S32" s="144">
        <v>263674</v>
      </c>
      <c r="T32" s="144">
        <v>0</v>
      </c>
      <c r="U32" s="144">
        <v>40546</v>
      </c>
      <c r="V32" s="144">
        <v>304220</v>
      </c>
      <c r="W32" s="144">
        <v>18603</v>
      </c>
      <c r="X32" s="144">
        <v>5645</v>
      </c>
      <c r="Y32" s="144">
        <v>555</v>
      </c>
      <c r="Z32" s="351">
        <v>4.2752747407178395</v>
      </c>
      <c r="AA32" s="535"/>
    </row>
    <row r="33" spans="1:27" ht="23.25" customHeight="1">
      <c r="A33" s="531"/>
      <c r="B33" s="143" t="s">
        <v>197</v>
      </c>
      <c r="C33" s="352"/>
      <c r="D33" s="353">
        <v>34361</v>
      </c>
      <c r="E33" s="353">
        <v>0</v>
      </c>
      <c r="F33" s="353">
        <v>2763</v>
      </c>
      <c r="G33" s="353">
        <v>37124</v>
      </c>
      <c r="H33" s="353" t="s">
        <v>136</v>
      </c>
      <c r="I33" s="353" t="s">
        <v>136</v>
      </c>
      <c r="J33" s="354">
        <v>284</v>
      </c>
      <c r="K33" s="353">
        <v>95120</v>
      </c>
      <c r="L33" s="353">
        <v>62536</v>
      </c>
      <c r="M33" s="353">
        <v>2483</v>
      </c>
      <c r="N33" s="353">
        <v>15336</v>
      </c>
      <c r="O33" s="353">
        <v>80355</v>
      </c>
      <c r="P33" s="353">
        <v>0</v>
      </c>
      <c r="Q33" s="353">
        <v>13976</v>
      </c>
      <c r="R33" s="353">
        <v>94331</v>
      </c>
      <c r="S33" s="353">
        <v>244372</v>
      </c>
      <c r="T33" s="353">
        <v>0</v>
      </c>
      <c r="U33" s="353">
        <v>40546</v>
      </c>
      <c r="V33" s="353">
        <v>284918</v>
      </c>
      <c r="W33" s="353" t="s">
        <v>136</v>
      </c>
      <c r="X33" s="353">
        <v>5231</v>
      </c>
      <c r="Y33" s="353">
        <v>519</v>
      </c>
      <c r="Z33" s="183"/>
      <c r="AA33" s="530"/>
    </row>
    <row r="34" spans="1:27" ht="23.25" customHeight="1">
      <c r="A34" s="533"/>
      <c r="B34" s="141" t="s">
        <v>198</v>
      </c>
      <c r="C34" s="358"/>
      <c r="D34" s="359">
        <v>2217</v>
      </c>
      <c r="E34" s="359">
        <v>0</v>
      </c>
      <c r="F34" s="359">
        <v>0</v>
      </c>
      <c r="G34" s="359">
        <v>2217</v>
      </c>
      <c r="H34" s="359">
        <v>684</v>
      </c>
      <c r="I34" s="359">
        <v>649</v>
      </c>
      <c r="J34" s="360">
        <v>270</v>
      </c>
      <c r="K34" s="359" t="s">
        <v>136</v>
      </c>
      <c r="L34" s="359">
        <v>3759</v>
      </c>
      <c r="M34" s="359">
        <v>243</v>
      </c>
      <c r="N34" s="359">
        <v>1892</v>
      </c>
      <c r="O34" s="359">
        <v>5894</v>
      </c>
      <c r="P34" s="359">
        <v>0</v>
      </c>
      <c r="Q34" s="359">
        <v>0</v>
      </c>
      <c r="R34" s="359">
        <v>5894</v>
      </c>
      <c r="S34" s="359">
        <v>19302</v>
      </c>
      <c r="T34" s="359">
        <v>0</v>
      </c>
      <c r="U34" s="359">
        <v>0</v>
      </c>
      <c r="V34" s="359">
        <v>19302</v>
      </c>
      <c r="W34" s="359">
        <v>18603</v>
      </c>
      <c r="X34" s="359">
        <v>414</v>
      </c>
      <c r="Y34" s="359">
        <v>36</v>
      </c>
      <c r="Z34" s="204"/>
      <c r="AA34" s="537"/>
    </row>
    <row r="35" spans="1:27" ht="23.25" customHeight="1">
      <c r="A35" s="980" t="s">
        <v>199</v>
      </c>
      <c r="B35" s="981"/>
      <c r="C35" s="527">
        <v>60870</v>
      </c>
      <c r="D35" s="364">
        <v>58608</v>
      </c>
      <c r="E35" s="364">
        <v>0</v>
      </c>
      <c r="F35" s="364">
        <v>0</v>
      </c>
      <c r="G35" s="364">
        <v>58608</v>
      </c>
      <c r="H35" s="364">
        <v>8778</v>
      </c>
      <c r="I35" s="364">
        <v>8194</v>
      </c>
      <c r="J35" s="365">
        <v>301</v>
      </c>
      <c r="K35" s="364">
        <v>117617</v>
      </c>
      <c r="L35" s="364">
        <v>69038</v>
      </c>
      <c r="M35" s="364">
        <v>1907</v>
      </c>
      <c r="N35" s="364">
        <v>16801</v>
      </c>
      <c r="O35" s="364">
        <v>87746</v>
      </c>
      <c r="P35" s="364">
        <v>0</v>
      </c>
      <c r="Q35" s="364">
        <v>0</v>
      </c>
      <c r="R35" s="364">
        <v>87746</v>
      </c>
      <c r="S35" s="364">
        <v>335592</v>
      </c>
      <c r="T35" s="364">
        <v>0</v>
      </c>
      <c r="U35" s="364">
        <v>0</v>
      </c>
      <c r="V35" s="364">
        <v>335592</v>
      </c>
      <c r="W35" s="364">
        <v>298927</v>
      </c>
      <c r="X35" s="364">
        <v>14091</v>
      </c>
      <c r="Y35" s="364">
        <v>1037</v>
      </c>
      <c r="Z35" s="351">
        <v>5.513257762444554</v>
      </c>
      <c r="AA35" s="528"/>
    </row>
    <row r="36" spans="1:27" ht="23.25" customHeight="1">
      <c r="A36" s="980" t="s">
        <v>200</v>
      </c>
      <c r="B36" s="981"/>
      <c r="C36" s="441">
        <v>45275</v>
      </c>
      <c r="D36" s="359">
        <v>41448</v>
      </c>
      <c r="E36" s="359">
        <v>0</v>
      </c>
      <c r="F36" s="359">
        <v>0</v>
      </c>
      <c r="G36" s="359">
        <v>41448</v>
      </c>
      <c r="H36" s="359">
        <v>7778</v>
      </c>
      <c r="I36" s="359">
        <v>7079</v>
      </c>
      <c r="J36" s="360">
        <v>296</v>
      </c>
      <c r="K36" s="359">
        <v>72169</v>
      </c>
      <c r="L36" s="359">
        <v>39561</v>
      </c>
      <c r="M36" s="359">
        <v>2050</v>
      </c>
      <c r="N36" s="359">
        <v>9677</v>
      </c>
      <c r="O36" s="359">
        <v>51288</v>
      </c>
      <c r="P36" s="359">
        <v>0</v>
      </c>
      <c r="Q36" s="359">
        <v>0</v>
      </c>
      <c r="R36" s="359">
        <v>51288</v>
      </c>
      <c r="S36" s="359">
        <v>193471</v>
      </c>
      <c r="T36" s="359">
        <v>0</v>
      </c>
      <c r="U36" s="359">
        <v>0</v>
      </c>
      <c r="V36" s="359">
        <v>193471</v>
      </c>
      <c r="W36" s="359">
        <v>178094</v>
      </c>
      <c r="X36" s="359">
        <v>2235</v>
      </c>
      <c r="Y36" s="359">
        <v>293</v>
      </c>
      <c r="Z36" s="204">
        <v>4.2732413031474321</v>
      </c>
      <c r="AA36" s="541"/>
    </row>
    <row r="37" spans="1:27" ht="23.25" customHeight="1">
      <c r="A37" s="987" t="s">
        <v>236</v>
      </c>
      <c r="B37" s="988"/>
      <c r="C37" s="527">
        <v>52334</v>
      </c>
      <c r="D37" s="144">
        <v>27735</v>
      </c>
      <c r="E37" s="144">
        <v>0</v>
      </c>
      <c r="F37" s="144">
        <v>0</v>
      </c>
      <c r="G37" s="144">
        <v>27735</v>
      </c>
      <c r="H37" s="144">
        <v>25998</v>
      </c>
      <c r="I37" s="144">
        <v>24041</v>
      </c>
      <c r="J37" s="361">
        <v>571</v>
      </c>
      <c r="K37" s="144">
        <v>68972</v>
      </c>
      <c r="L37" s="144">
        <v>87906</v>
      </c>
      <c r="M37" s="144">
        <v>2626</v>
      </c>
      <c r="N37" s="144">
        <v>19004</v>
      </c>
      <c r="O37" s="144">
        <v>109536</v>
      </c>
      <c r="P37" s="144">
        <v>0</v>
      </c>
      <c r="Q37" s="144">
        <v>0</v>
      </c>
      <c r="R37" s="144">
        <v>109536</v>
      </c>
      <c r="S37" s="144">
        <v>151734</v>
      </c>
      <c r="T37" s="144">
        <v>0</v>
      </c>
      <c r="U37" s="144">
        <v>0</v>
      </c>
      <c r="V37" s="144">
        <v>151734</v>
      </c>
      <c r="W37" s="144">
        <v>143343</v>
      </c>
      <c r="X37" s="144">
        <v>3261</v>
      </c>
      <c r="Y37" s="144">
        <v>385</v>
      </c>
      <c r="Z37" s="351">
        <v>2.899338861925326</v>
      </c>
      <c r="AA37" s="535"/>
    </row>
    <row r="38" spans="1:27" ht="23.25" customHeight="1">
      <c r="A38" s="531"/>
      <c r="B38" s="143" t="s">
        <v>201</v>
      </c>
      <c r="C38" s="352"/>
      <c r="D38" s="353">
        <v>16388</v>
      </c>
      <c r="E38" s="353">
        <v>0</v>
      </c>
      <c r="F38" s="353">
        <v>0</v>
      </c>
      <c r="G38" s="353">
        <v>16388</v>
      </c>
      <c r="H38" s="353">
        <v>15382</v>
      </c>
      <c r="I38" s="353">
        <v>13939</v>
      </c>
      <c r="J38" s="354">
        <v>280</v>
      </c>
      <c r="K38" s="353">
        <v>45162</v>
      </c>
      <c r="L38" s="353">
        <v>74340</v>
      </c>
      <c r="M38" s="353">
        <v>2260</v>
      </c>
      <c r="N38" s="353">
        <v>16018</v>
      </c>
      <c r="O38" s="353">
        <v>92618</v>
      </c>
      <c r="P38" s="353">
        <v>0</v>
      </c>
      <c r="Q38" s="353">
        <v>0</v>
      </c>
      <c r="R38" s="353">
        <v>92618</v>
      </c>
      <c r="S38" s="353">
        <v>92598</v>
      </c>
      <c r="T38" s="353">
        <v>0</v>
      </c>
      <c r="U38" s="353">
        <v>0</v>
      </c>
      <c r="V38" s="353">
        <v>92598</v>
      </c>
      <c r="W38" s="353">
        <v>85729</v>
      </c>
      <c r="X38" s="353">
        <v>992</v>
      </c>
      <c r="Y38" s="353">
        <v>214</v>
      </c>
      <c r="Z38" s="183"/>
      <c r="AA38" s="530"/>
    </row>
    <row r="39" spans="1:27" ht="23.25" customHeight="1">
      <c r="A39" s="533"/>
      <c r="B39" s="141" t="s">
        <v>223</v>
      </c>
      <c r="C39" s="358"/>
      <c r="D39" s="359">
        <v>11347</v>
      </c>
      <c r="E39" s="359">
        <v>0</v>
      </c>
      <c r="F39" s="359">
        <v>0</v>
      </c>
      <c r="G39" s="359">
        <v>11347</v>
      </c>
      <c r="H39" s="359">
        <v>10616</v>
      </c>
      <c r="I39" s="359">
        <v>10102</v>
      </c>
      <c r="J39" s="360">
        <v>291</v>
      </c>
      <c r="K39" s="359">
        <v>23810</v>
      </c>
      <c r="L39" s="359">
        <v>13566</v>
      </c>
      <c r="M39" s="359">
        <v>366</v>
      </c>
      <c r="N39" s="359">
        <v>2986</v>
      </c>
      <c r="O39" s="359">
        <v>16918</v>
      </c>
      <c r="P39" s="359">
        <v>0</v>
      </c>
      <c r="Q39" s="359">
        <v>0</v>
      </c>
      <c r="R39" s="359">
        <v>16918</v>
      </c>
      <c r="S39" s="359">
        <v>59136</v>
      </c>
      <c r="T39" s="359">
        <v>0</v>
      </c>
      <c r="U39" s="359">
        <v>0</v>
      </c>
      <c r="V39" s="359">
        <v>59136</v>
      </c>
      <c r="W39" s="359">
        <v>57614</v>
      </c>
      <c r="X39" s="359">
        <v>2269</v>
      </c>
      <c r="Y39" s="359">
        <v>171</v>
      </c>
      <c r="Z39" s="368"/>
      <c r="AA39" s="541"/>
    </row>
    <row r="40" spans="1:27" ht="23.25" customHeight="1">
      <c r="A40" s="987" t="s">
        <v>237</v>
      </c>
      <c r="B40" s="988"/>
      <c r="C40" s="527">
        <v>48105</v>
      </c>
      <c r="D40" s="144">
        <v>10477</v>
      </c>
      <c r="E40" s="144">
        <v>0</v>
      </c>
      <c r="F40" s="144">
        <v>0</v>
      </c>
      <c r="G40" s="144">
        <v>10477</v>
      </c>
      <c r="H40" s="144">
        <v>10477</v>
      </c>
      <c r="I40" s="144">
        <v>5136</v>
      </c>
      <c r="J40" s="361">
        <v>581</v>
      </c>
      <c r="K40" s="144">
        <v>164314</v>
      </c>
      <c r="L40" s="144">
        <v>50250</v>
      </c>
      <c r="M40" s="144">
        <v>4021</v>
      </c>
      <c r="N40" s="144">
        <v>11755</v>
      </c>
      <c r="O40" s="144">
        <v>66026</v>
      </c>
      <c r="P40" s="144">
        <v>0</v>
      </c>
      <c r="Q40" s="144">
        <v>0</v>
      </c>
      <c r="R40" s="144">
        <v>66026</v>
      </c>
      <c r="S40" s="144">
        <v>351591</v>
      </c>
      <c r="T40" s="144">
        <v>0</v>
      </c>
      <c r="U40" s="144">
        <v>0</v>
      </c>
      <c r="V40" s="144">
        <v>351591</v>
      </c>
      <c r="W40" s="144">
        <v>227638</v>
      </c>
      <c r="X40" s="144">
        <v>14402</v>
      </c>
      <c r="Y40" s="144">
        <v>626</v>
      </c>
      <c r="Z40" s="351">
        <v>7.3088244465232304</v>
      </c>
      <c r="AA40" s="535"/>
    </row>
    <row r="41" spans="1:27" ht="23.25" customHeight="1">
      <c r="A41" s="531"/>
      <c r="B41" s="143" t="s">
        <v>202</v>
      </c>
      <c r="C41" s="352"/>
      <c r="D41" s="353">
        <v>6207</v>
      </c>
      <c r="E41" s="353">
        <v>0</v>
      </c>
      <c r="F41" s="353">
        <v>0</v>
      </c>
      <c r="G41" s="353">
        <v>6207</v>
      </c>
      <c r="H41" s="353">
        <v>6207</v>
      </c>
      <c r="I41" s="353">
        <v>4618</v>
      </c>
      <c r="J41" s="354">
        <v>291</v>
      </c>
      <c r="K41" s="353">
        <v>86441</v>
      </c>
      <c r="L41" s="353">
        <v>28406</v>
      </c>
      <c r="M41" s="353">
        <v>2044</v>
      </c>
      <c r="N41" s="353">
        <v>7686</v>
      </c>
      <c r="O41" s="353">
        <v>38136</v>
      </c>
      <c r="P41" s="353">
        <v>0</v>
      </c>
      <c r="Q41" s="353">
        <v>0</v>
      </c>
      <c r="R41" s="353">
        <v>38136</v>
      </c>
      <c r="S41" s="353">
        <v>211382</v>
      </c>
      <c r="T41" s="353">
        <v>0</v>
      </c>
      <c r="U41" s="353">
        <v>0</v>
      </c>
      <c r="V41" s="353">
        <v>211382</v>
      </c>
      <c r="W41" s="353">
        <v>147689</v>
      </c>
      <c r="X41" s="353">
        <v>8826</v>
      </c>
      <c r="Y41" s="353">
        <v>334</v>
      </c>
      <c r="Z41" s="183"/>
      <c r="AA41" s="530"/>
    </row>
    <row r="42" spans="1:27" ht="23.25" customHeight="1">
      <c r="A42" s="533"/>
      <c r="B42" s="141" t="s">
        <v>203</v>
      </c>
      <c r="C42" s="358"/>
      <c r="D42" s="359">
        <v>4270</v>
      </c>
      <c r="E42" s="359">
        <v>0</v>
      </c>
      <c r="F42" s="359">
        <v>0</v>
      </c>
      <c r="G42" s="359">
        <v>4270</v>
      </c>
      <c r="H42" s="359">
        <v>4270</v>
      </c>
      <c r="I42" s="359">
        <v>518</v>
      </c>
      <c r="J42" s="360">
        <v>290</v>
      </c>
      <c r="K42" s="359">
        <v>77873</v>
      </c>
      <c r="L42" s="359">
        <v>21844</v>
      </c>
      <c r="M42" s="359">
        <v>1977</v>
      </c>
      <c r="N42" s="359">
        <v>4069</v>
      </c>
      <c r="O42" s="359">
        <v>27890</v>
      </c>
      <c r="P42" s="359">
        <v>0</v>
      </c>
      <c r="Q42" s="359">
        <v>0</v>
      </c>
      <c r="R42" s="359">
        <v>27890</v>
      </c>
      <c r="S42" s="359">
        <v>140209</v>
      </c>
      <c r="T42" s="359">
        <v>0</v>
      </c>
      <c r="U42" s="359">
        <v>0</v>
      </c>
      <c r="V42" s="359">
        <v>140209</v>
      </c>
      <c r="W42" s="359">
        <v>79949</v>
      </c>
      <c r="X42" s="359">
        <v>5576</v>
      </c>
      <c r="Y42" s="359">
        <v>292</v>
      </c>
      <c r="Z42" s="204"/>
      <c r="AA42" s="541"/>
    </row>
    <row r="43" spans="1:27" ht="23.25" customHeight="1">
      <c r="A43" s="990" t="s">
        <v>205</v>
      </c>
      <c r="B43" s="991"/>
      <c r="C43" s="527">
        <v>22564</v>
      </c>
      <c r="D43" s="364">
        <v>25196</v>
      </c>
      <c r="E43" s="364"/>
      <c r="F43" s="364"/>
      <c r="G43" s="364">
        <v>25196</v>
      </c>
      <c r="H43" s="364">
        <v>4128</v>
      </c>
      <c r="I43" s="364">
        <v>2970</v>
      </c>
      <c r="J43" s="365">
        <v>277</v>
      </c>
      <c r="K43" s="364" t="s">
        <v>136</v>
      </c>
      <c r="L43" s="364">
        <v>32895</v>
      </c>
      <c r="M43" s="364">
        <v>1250</v>
      </c>
      <c r="N43" s="364">
        <v>12845</v>
      </c>
      <c r="O43" s="364">
        <v>46990</v>
      </c>
      <c r="P43" s="364"/>
      <c r="Q43" s="364"/>
      <c r="R43" s="364">
        <v>46990</v>
      </c>
      <c r="S43" s="364">
        <v>187757</v>
      </c>
      <c r="T43" s="364">
        <v>0</v>
      </c>
      <c r="U43" s="364">
        <v>0</v>
      </c>
      <c r="V43" s="364">
        <v>187757</v>
      </c>
      <c r="W43" s="364">
        <v>133644</v>
      </c>
      <c r="X43" s="364">
        <v>10191</v>
      </c>
      <c r="Y43" s="364">
        <v>394</v>
      </c>
      <c r="Z43" s="351">
        <v>8.3210866867576669</v>
      </c>
      <c r="AA43" s="528"/>
    </row>
    <row r="44" spans="1:27" ht="23.25" customHeight="1">
      <c r="A44" s="992" t="s">
        <v>268</v>
      </c>
      <c r="B44" s="993"/>
      <c r="C44" s="527">
        <v>1000</v>
      </c>
      <c r="D44" s="356">
        <v>841</v>
      </c>
      <c r="E44" s="356"/>
      <c r="F44" s="356"/>
      <c r="G44" s="356">
        <v>841</v>
      </c>
      <c r="H44" s="356">
        <v>167</v>
      </c>
      <c r="I44" s="356">
        <v>139</v>
      </c>
      <c r="J44" s="357">
        <v>256</v>
      </c>
      <c r="K44" s="356">
        <v>5126</v>
      </c>
      <c r="L44" s="356">
        <v>5381</v>
      </c>
      <c r="M44" s="356"/>
      <c r="N44" s="356"/>
      <c r="O44" s="356">
        <v>5381</v>
      </c>
      <c r="P44" s="356"/>
      <c r="Q44" s="356"/>
      <c r="R44" s="356">
        <v>5381</v>
      </c>
      <c r="S44" s="356">
        <v>5381</v>
      </c>
      <c r="T44" s="356">
        <v>0</v>
      </c>
      <c r="U44" s="356">
        <v>0</v>
      </c>
      <c r="V44" s="356">
        <v>5381</v>
      </c>
      <c r="W44" s="356"/>
      <c r="X44" s="356">
        <v>84</v>
      </c>
      <c r="Y44" s="356">
        <v>3</v>
      </c>
      <c r="Z44" s="149">
        <v>5.3810000000000002</v>
      </c>
      <c r="AA44" s="530"/>
    </row>
    <row r="45" spans="1:27" ht="23.25" customHeight="1">
      <c r="A45" s="992" t="s">
        <v>207</v>
      </c>
      <c r="B45" s="993"/>
      <c r="C45" s="527">
        <v>1435</v>
      </c>
      <c r="D45" s="356">
        <v>1364</v>
      </c>
      <c r="E45" s="356">
        <v>0</v>
      </c>
      <c r="F45" s="356">
        <v>0</v>
      </c>
      <c r="G45" s="356">
        <v>1364</v>
      </c>
      <c r="H45" s="356">
        <v>1364</v>
      </c>
      <c r="I45" s="356">
        <v>1364</v>
      </c>
      <c r="J45" s="357">
        <v>240</v>
      </c>
      <c r="K45" s="356">
        <v>900</v>
      </c>
      <c r="L45" s="356">
        <v>839</v>
      </c>
      <c r="M45" s="356">
        <v>2</v>
      </c>
      <c r="N45" s="356">
        <v>330</v>
      </c>
      <c r="O45" s="356">
        <v>1171</v>
      </c>
      <c r="P45" s="356">
        <v>0</v>
      </c>
      <c r="Q45" s="356">
        <v>0</v>
      </c>
      <c r="R45" s="356">
        <v>1171</v>
      </c>
      <c r="S45" s="356">
        <v>1171</v>
      </c>
      <c r="T45" s="356">
        <v>0</v>
      </c>
      <c r="U45" s="356">
        <v>0</v>
      </c>
      <c r="V45" s="356">
        <v>1171</v>
      </c>
      <c r="W45" s="356">
        <v>1171</v>
      </c>
      <c r="X45" s="356">
        <v>0</v>
      </c>
      <c r="Y45" s="356">
        <v>0</v>
      </c>
      <c r="Z45" s="149">
        <v>0.81602787456445991</v>
      </c>
      <c r="AA45" s="530"/>
    </row>
    <row r="46" spans="1:27" ht="23.25" customHeight="1">
      <c r="A46" s="992" t="s">
        <v>211</v>
      </c>
      <c r="B46" s="993"/>
      <c r="C46" s="527">
        <v>11978</v>
      </c>
      <c r="D46" s="356">
        <v>10681</v>
      </c>
      <c r="E46" s="356"/>
      <c r="F46" s="356"/>
      <c r="G46" s="356">
        <v>10681</v>
      </c>
      <c r="H46" s="356">
        <v>1840</v>
      </c>
      <c r="I46" s="356">
        <v>1372</v>
      </c>
      <c r="J46" s="357">
        <v>299</v>
      </c>
      <c r="K46" s="356" t="s">
        <v>136</v>
      </c>
      <c r="L46" s="356">
        <v>13035</v>
      </c>
      <c r="M46" s="356">
        <v>716</v>
      </c>
      <c r="N46" s="356">
        <v>3701</v>
      </c>
      <c r="O46" s="356">
        <v>17452</v>
      </c>
      <c r="P46" s="356">
        <v>0</v>
      </c>
      <c r="Q46" s="356">
        <v>0</v>
      </c>
      <c r="R46" s="356">
        <v>17452</v>
      </c>
      <c r="S46" s="356">
        <v>99098</v>
      </c>
      <c r="T46" s="356">
        <v>0</v>
      </c>
      <c r="U46" s="356">
        <v>0</v>
      </c>
      <c r="V46" s="356">
        <v>99098</v>
      </c>
      <c r="W46" s="356">
        <v>60501</v>
      </c>
      <c r="X46" s="356">
        <v>3274</v>
      </c>
      <c r="Y46" s="356">
        <v>468</v>
      </c>
      <c r="Z46" s="149">
        <v>8.2733344464852223</v>
      </c>
      <c r="AA46" s="530"/>
    </row>
    <row r="47" spans="1:27" ht="23.25" customHeight="1">
      <c r="A47" s="994" t="s">
        <v>265</v>
      </c>
      <c r="B47" s="995"/>
      <c r="C47" s="441">
        <v>48199</v>
      </c>
      <c r="D47" s="356">
        <v>24843</v>
      </c>
      <c r="E47" s="356">
        <v>0</v>
      </c>
      <c r="F47" s="356">
        <v>0</v>
      </c>
      <c r="G47" s="356">
        <v>24843</v>
      </c>
      <c r="H47" s="356">
        <v>3415</v>
      </c>
      <c r="I47" s="356">
        <v>1894</v>
      </c>
      <c r="J47" s="357">
        <v>283</v>
      </c>
      <c r="K47" s="356">
        <v>95023</v>
      </c>
      <c r="L47" s="356">
        <v>2465</v>
      </c>
      <c r="M47" s="356">
        <v>305</v>
      </c>
      <c r="N47" s="356">
        <v>645</v>
      </c>
      <c r="O47" s="356">
        <v>3415</v>
      </c>
      <c r="P47" s="356">
        <v>0</v>
      </c>
      <c r="Q47" s="356">
        <v>0</v>
      </c>
      <c r="R47" s="356">
        <v>3415</v>
      </c>
      <c r="S47" s="356">
        <v>125433</v>
      </c>
      <c r="T47" s="356">
        <v>0</v>
      </c>
      <c r="U47" s="356">
        <v>0</v>
      </c>
      <c r="V47" s="356">
        <v>125433</v>
      </c>
      <c r="W47" s="356">
        <v>72865</v>
      </c>
      <c r="X47" s="356">
        <v>3912</v>
      </c>
      <c r="Y47" s="356">
        <v>341</v>
      </c>
      <c r="Z47" s="149">
        <v>2.6023983900080916</v>
      </c>
      <c r="AA47" s="542"/>
    </row>
    <row r="48" spans="1:27" ht="23.25" customHeight="1">
      <c r="A48" s="996" t="s">
        <v>216</v>
      </c>
      <c r="B48" s="997"/>
      <c r="C48" s="527">
        <v>5865</v>
      </c>
      <c r="D48" s="364">
        <v>14152</v>
      </c>
      <c r="E48" s="364">
        <v>0</v>
      </c>
      <c r="F48" s="364">
        <v>0</v>
      </c>
      <c r="G48" s="364">
        <v>14152</v>
      </c>
      <c r="H48" s="364">
        <v>737</v>
      </c>
      <c r="I48" s="364">
        <v>362</v>
      </c>
      <c r="J48" s="365">
        <v>286</v>
      </c>
      <c r="K48" s="364">
        <v>30925</v>
      </c>
      <c r="L48" s="364">
        <v>598</v>
      </c>
      <c r="M48" s="364">
        <v>23</v>
      </c>
      <c r="N48" s="364">
        <v>52</v>
      </c>
      <c r="O48" s="364">
        <v>673</v>
      </c>
      <c r="P48" s="364">
        <v>0</v>
      </c>
      <c r="Q48" s="364">
        <v>0</v>
      </c>
      <c r="R48" s="364">
        <v>673</v>
      </c>
      <c r="S48" s="364">
        <v>22831</v>
      </c>
      <c r="T48" s="364">
        <v>0</v>
      </c>
      <c r="U48" s="364">
        <v>0</v>
      </c>
      <c r="V48" s="364">
        <v>22831</v>
      </c>
      <c r="W48" s="364">
        <v>12378</v>
      </c>
      <c r="X48" s="364">
        <v>0</v>
      </c>
      <c r="Y48" s="364">
        <v>0</v>
      </c>
      <c r="Z48" s="351">
        <v>3.8927536231884057</v>
      </c>
      <c r="AA48" s="543"/>
    </row>
    <row r="49" spans="1:27" ht="23.25" customHeight="1">
      <c r="A49" s="980" t="s">
        <v>208</v>
      </c>
      <c r="B49" s="981"/>
      <c r="C49" s="527">
        <v>35341</v>
      </c>
      <c r="D49" s="356">
        <v>45667</v>
      </c>
      <c r="E49" s="356">
        <v>0</v>
      </c>
      <c r="F49" s="356">
        <v>0</v>
      </c>
      <c r="G49" s="356">
        <v>45667</v>
      </c>
      <c r="H49" s="356">
        <v>4185</v>
      </c>
      <c r="I49" s="356">
        <v>3023</v>
      </c>
      <c r="J49" s="357">
        <v>286</v>
      </c>
      <c r="K49" s="356">
        <v>121630</v>
      </c>
      <c r="L49" s="356">
        <v>43490</v>
      </c>
      <c r="M49" s="356">
        <v>1410</v>
      </c>
      <c r="N49" s="356">
        <v>5846</v>
      </c>
      <c r="O49" s="356">
        <v>50746</v>
      </c>
      <c r="P49" s="356">
        <v>0</v>
      </c>
      <c r="Q49" s="356">
        <v>0</v>
      </c>
      <c r="R49" s="356">
        <v>50746</v>
      </c>
      <c r="S49" s="356">
        <v>262046</v>
      </c>
      <c r="T49" s="356">
        <v>0</v>
      </c>
      <c r="U49" s="356">
        <v>0</v>
      </c>
      <c r="V49" s="356">
        <v>262046</v>
      </c>
      <c r="W49" s="356">
        <v>183855</v>
      </c>
      <c r="X49" s="356">
        <v>3244</v>
      </c>
      <c r="Y49" s="356">
        <v>434</v>
      </c>
      <c r="Z49" s="149">
        <v>7.4147873574601739</v>
      </c>
      <c r="AA49" s="530"/>
    </row>
    <row r="50" spans="1:27" ht="23.25" customHeight="1">
      <c r="A50" s="980" t="s">
        <v>209</v>
      </c>
      <c r="B50" s="981"/>
      <c r="C50" s="527">
        <v>10507</v>
      </c>
      <c r="D50" s="356">
        <v>12471</v>
      </c>
      <c r="E50" s="356">
        <v>0</v>
      </c>
      <c r="F50" s="356">
        <v>0</v>
      </c>
      <c r="G50" s="356">
        <v>12471</v>
      </c>
      <c r="H50" s="356">
        <v>1374</v>
      </c>
      <c r="I50" s="356">
        <v>1014</v>
      </c>
      <c r="J50" s="357">
        <v>291</v>
      </c>
      <c r="K50" s="356">
        <v>31459</v>
      </c>
      <c r="L50" s="356">
        <v>10468</v>
      </c>
      <c r="M50" s="356">
        <v>1158</v>
      </c>
      <c r="N50" s="356">
        <v>488</v>
      </c>
      <c r="O50" s="356">
        <v>12114</v>
      </c>
      <c r="P50" s="356">
        <v>0</v>
      </c>
      <c r="Q50" s="356">
        <v>0</v>
      </c>
      <c r="R50" s="356">
        <v>12114</v>
      </c>
      <c r="S50" s="356">
        <v>36718</v>
      </c>
      <c r="T50" s="356">
        <v>0</v>
      </c>
      <c r="U50" s="356">
        <v>0</v>
      </c>
      <c r="V50" s="356">
        <v>36718</v>
      </c>
      <c r="W50" s="356">
        <v>7445</v>
      </c>
      <c r="X50" s="356">
        <v>444</v>
      </c>
      <c r="Y50" s="356">
        <v>80</v>
      </c>
      <c r="Z50" s="149">
        <v>3.4946226325306937</v>
      </c>
      <c r="AA50" s="530"/>
    </row>
    <row r="51" spans="1:27" ht="23.25" customHeight="1">
      <c r="A51" s="980" t="s">
        <v>212</v>
      </c>
      <c r="B51" s="981"/>
      <c r="C51" s="527">
        <v>10466</v>
      </c>
      <c r="D51" s="356">
        <v>5849</v>
      </c>
      <c r="E51" s="356">
        <v>0</v>
      </c>
      <c r="F51" s="356">
        <v>0</v>
      </c>
      <c r="G51" s="356">
        <v>5849</v>
      </c>
      <c r="H51" s="356">
        <v>5849</v>
      </c>
      <c r="I51" s="356">
        <v>4892</v>
      </c>
      <c r="J51" s="357">
        <v>286</v>
      </c>
      <c r="K51" s="356">
        <v>20220</v>
      </c>
      <c r="L51" s="356">
        <v>18532</v>
      </c>
      <c r="M51" s="356">
        <v>260</v>
      </c>
      <c r="N51" s="356">
        <v>2643</v>
      </c>
      <c r="O51" s="356">
        <v>21435</v>
      </c>
      <c r="P51" s="356">
        <v>0</v>
      </c>
      <c r="Q51" s="356">
        <v>0</v>
      </c>
      <c r="R51" s="356">
        <v>21435</v>
      </c>
      <c r="S51" s="356">
        <v>35184</v>
      </c>
      <c r="T51" s="356">
        <v>0</v>
      </c>
      <c r="U51" s="356">
        <v>0</v>
      </c>
      <c r="V51" s="356">
        <v>35184</v>
      </c>
      <c r="W51" s="356"/>
      <c r="X51" s="356">
        <v>13749</v>
      </c>
      <c r="Y51" s="356">
        <v>56</v>
      </c>
      <c r="Z51" s="149">
        <v>3.361742786164724</v>
      </c>
      <c r="AA51" s="530"/>
    </row>
    <row r="52" spans="1:27" ht="23.25" customHeight="1">
      <c r="A52" s="980" t="s">
        <v>210</v>
      </c>
      <c r="B52" s="981"/>
      <c r="C52" s="527">
        <v>41640</v>
      </c>
      <c r="D52" s="356">
        <v>56847</v>
      </c>
      <c r="E52" s="356">
        <v>0</v>
      </c>
      <c r="F52" s="356">
        <v>0</v>
      </c>
      <c r="G52" s="356">
        <v>56847</v>
      </c>
      <c r="H52" s="356">
        <v>23421</v>
      </c>
      <c r="I52" s="356">
        <v>16855</v>
      </c>
      <c r="J52" s="357">
        <v>286</v>
      </c>
      <c r="K52" s="356">
        <v>88353</v>
      </c>
      <c r="L52" s="356">
        <v>24019</v>
      </c>
      <c r="M52" s="356">
        <v>201</v>
      </c>
      <c r="N52" s="356">
        <v>5816</v>
      </c>
      <c r="O52" s="356">
        <v>30036</v>
      </c>
      <c r="P52" s="356">
        <v>0</v>
      </c>
      <c r="Q52" s="356">
        <v>0</v>
      </c>
      <c r="R52" s="356">
        <v>30036</v>
      </c>
      <c r="S52" s="356">
        <v>142247</v>
      </c>
      <c r="T52" s="356">
        <v>0</v>
      </c>
      <c r="U52" s="356">
        <v>0</v>
      </c>
      <c r="V52" s="356">
        <v>142247</v>
      </c>
      <c r="W52" s="356">
        <v>111690</v>
      </c>
      <c r="X52" s="356">
        <v>1043</v>
      </c>
      <c r="Y52" s="356">
        <v>318</v>
      </c>
      <c r="Z52" s="149">
        <v>3.4161143131604228</v>
      </c>
      <c r="AA52" s="530"/>
    </row>
    <row r="53" spans="1:27" ht="23.25" customHeight="1" thickBot="1">
      <c r="A53" s="982" t="s">
        <v>213</v>
      </c>
      <c r="B53" s="983"/>
      <c r="C53" s="527">
        <v>24982</v>
      </c>
      <c r="D53" s="369">
        <v>62993</v>
      </c>
      <c r="E53" s="369"/>
      <c r="F53" s="369"/>
      <c r="G53" s="369">
        <v>62993</v>
      </c>
      <c r="H53" s="369">
        <v>5659</v>
      </c>
      <c r="I53" s="369">
        <v>3037</v>
      </c>
      <c r="J53" s="370">
        <v>290</v>
      </c>
      <c r="K53" s="369">
        <v>100078</v>
      </c>
      <c r="L53" s="369">
        <v>48976</v>
      </c>
      <c r="M53" s="369">
        <v>1763</v>
      </c>
      <c r="N53" s="369">
        <v>7160</v>
      </c>
      <c r="O53" s="369">
        <v>57899</v>
      </c>
      <c r="P53" s="369">
        <v>1</v>
      </c>
      <c r="Q53" s="369">
        <v>0</v>
      </c>
      <c r="R53" s="369">
        <v>57900</v>
      </c>
      <c r="S53" s="369">
        <v>278590</v>
      </c>
      <c r="T53" s="369">
        <v>330</v>
      </c>
      <c r="U53" s="369">
        <v>0</v>
      </c>
      <c r="V53" s="369">
        <v>278920</v>
      </c>
      <c r="W53" s="369">
        <v>119517</v>
      </c>
      <c r="X53" s="369">
        <v>30435</v>
      </c>
      <c r="Y53" s="369">
        <v>324</v>
      </c>
      <c r="Z53" s="149">
        <v>11.164838683852373</v>
      </c>
      <c r="AA53" s="544"/>
    </row>
    <row r="54" spans="1:27" ht="23.25" customHeight="1" thickBot="1">
      <c r="A54" s="978" t="s">
        <v>48</v>
      </c>
      <c r="B54" s="979"/>
      <c r="C54" s="29">
        <v>1815987</v>
      </c>
      <c r="D54" s="132">
        <v>1097942</v>
      </c>
      <c r="E54" s="29">
        <v>0</v>
      </c>
      <c r="F54" s="29">
        <v>24168</v>
      </c>
      <c r="G54" s="29">
        <v>1122110</v>
      </c>
      <c r="H54" s="29">
        <v>257212</v>
      </c>
      <c r="I54" s="29">
        <v>208741</v>
      </c>
      <c r="J54" s="132">
        <v>16274</v>
      </c>
      <c r="K54" s="29">
        <v>2883234</v>
      </c>
      <c r="L54" s="29">
        <v>1748400</v>
      </c>
      <c r="M54" s="29">
        <v>71512</v>
      </c>
      <c r="N54" s="29">
        <v>313933</v>
      </c>
      <c r="O54" s="29">
        <v>2133845</v>
      </c>
      <c r="P54" s="29">
        <v>2972</v>
      </c>
      <c r="Q54" s="29">
        <v>90044</v>
      </c>
      <c r="R54" s="29">
        <v>2226861</v>
      </c>
      <c r="S54" s="29">
        <v>8393795</v>
      </c>
      <c r="T54" s="29">
        <v>11352</v>
      </c>
      <c r="U54" s="29">
        <v>293988</v>
      </c>
      <c r="V54" s="29">
        <v>8699135</v>
      </c>
      <c r="W54" s="29">
        <v>5430086</v>
      </c>
      <c r="X54" s="29">
        <v>270849</v>
      </c>
      <c r="Y54" s="29">
        <v>16336</v>
      </c>
      <c r="Z54" s="66" t="s">
        <v>136</v>
      </c>
      <c r="AA54" s="69"/>
    </row>
    <row r="55" spans="1:27" ht="23.25" customHeight="1">
      <c r="A55" s="984" t="s">
        <v>214</v>
      </c>
      <c r="B55" s="985"/>
      <c r="C55" s="28"/>
      <c r="D55" s="371">
        <v>0</v>
      </c>
      <c r="E55" s="371">
        <v>0</v>
      </c>
      <c r="F55" s="371">
        <v>0</v>
      </c>
      <c r="G55" s="371">
        <v>0</v>
      </c>
      <c r="H55" s="371">
        <v>0</v>
      </c>
      <c r="I55" s="371">
        <v>0</v>
      </c>
      <c r="J55" s="372">
        <v>243</v>
      </c>
      <c r="K55" s="371">
        <v>1007</v>
      </c>
      <c r="L55" s="371">
        <v>276</v>
      </c>
      <c r="M55" s="371">
        <v>0</v>
      </c>
      <c r="N55" s="371">
        <v>0</v>
      </c>
      <c r="O55" s="371">
        <v>276</v>
      </c>
      <c r="P55" s="371">
        <v>0</v>
      </c>
      <c r="Q55" s="371">
        <v>0</v>
      </c>
      <c r="R55" s="371">
        <v>276</v>
      </c>
      <c r="S55" s="269">
        <v>477</v>
      </c>
      <c r="T55" s="269">
        <v>0</v>
      </c>
      <c r="U55" s="269">
        <v>0</v>
      </c>
      <c r="V55" s="269">
        <v>477</v>
      </c>
      <c r="W55" s="269">
        <v>0</v>
      </c>
      <c r="X55" s="269">
        <v>0</v>
      </c>
      <c r="Y55" s="269">
        <v>0</v>
      </c>
      <c r="Z55" s="269"/>
      <c r="AA55" s="545"/>
    </row>
    <row r="56" spans="1:27" ht="23.25" customHeight="1">
      <c r="A56" s="980" t="s">
        <v>215</v>
      </c>
      <c r="B56" s="989"/>
      <c r="C56" s="28"/>
      <c r="D56" s="373">
        <v>606</v>
      </c>
      <c r="E56" s="373">
        <v>0</v>
      </c>
      <c r="F56" s="373">
        <v>0</v>
      </c>
      <c r="G56" s="373">
        <v>606</v>
      </c>
      <c r="H56" s="373">
        <v>0</v>
      </c>
      <c r="I56" s="373">
        <v>0</v>
      </c>
      <c r="J56" s="374">
        <v>0</v>
      </c>
      <c r="K56" s="373">
        <v>0</v>
      </c>
      <c r="L56" s="373">
        <v>0</v>
      </c>
      <c r="M56" s="373">
        <v>0</v>
      </c>
      <c r="N56" s="373">
        <v>0</v>
      </c>
      <c r="O56" s="373">
        <v>0</v>
      </c>
      <c r="P56" s="373">
        <v>0</v>
      </c>
      <c r="Q56" s="373">
        <v>0</v>
      </c>
      <c r="R56" s="373">
        <v>0</v>
      </c>
      <c r="S56" s="373">
        <v>36874</v>
      </c>
      <c r="T56" s="373">
        <v>0</v>
      </c>
      <c r="U56" s="373">
        <v>0</v>
      </c>
      <c r="V56" s="373">
        <v>36874</v>
      </c>
      <c r="W56" s="373"/>
      <c r="X56" s="373">
        <v>0</v>
      </c>
      <c r="Y56" s="373">
        <v>0</v>
      </c>
      <c r="Z56" s="149"/>
      <c r="AA56" s="530"/>
    </row>
    <row r="57" spans="1:27" ht="23.25" customHeight="1" thickBot="1">
      <c r="A57" s="982" t="s">
        <v>170</v>
      </c>
      <c r="B57" s="986"/>
      <c r="C57" s="348">
        <v>1902834</v>
      </c>
      <c r="D57" s="375">
        <v>144125</v>
      </c>
      <c r="E57" s="375">
        <v>0</v>
      </c>
      <c r="F57" s="375">
        <v>0</v>
      </c>
      <c r="G57" s="375">
        <v>144125</v>
      </c>
      <c r="H57" s="375">
        <v>2360</v>
      </c>
      <c r="I57" s="375" t="s">
        <v>134</v>
      </c>
      <c r="J57" s="376">
        <v>288</v>
      </c>
      <c r="K57" s="375">
        <v>163896</v>
      </c>
      <c r="L57" s="375">
        <v>48724</v>
      </c>
      <c r="M57" s="375">
        <v>741</v>
      </c>
      <c r="N57" s="375">
        <v>1866</v>
      </c>
      <c r="O57" s="375">
        <v>51331</v>
      </c>
      <c r="P57" s="375">
        <v>0</v>
      </c>
      <c r="Q57" s="375">
        <v>0</v>
      </c>
      <c r="R57" s="375">
        <v>51331</v>
      </c>
      <c r="S57" s="375">
        <v>232606</v>
      </c>
      <c r="T57" s="375">
        <v>0</v>
      </c>
      <c r="U57" s="375">
        <v>0</v>
      </c>
      <c r="V57" s="375">
        <v>232606</v>
      </c>
      <c r="W57" s="375"/>
      <c r="X57" s="375">
        <v>24179</v>
      </c>
      <c r="Y57" s="375">
        <v>0</v>
      </c>
      <c r="Z57" s="149"/>
      <c r="AA57" s="544"/>
    </row>
    <row r="58" spans="1:27" ht="23.25" customHeight="1" thickBot="1">
      <c r="A58" s="978" t="s">
        <v>144</v>
      </c>
      <c r="B58" s="979"/>
      <c r="C58" s="29">
        <f>SUM(C55:C57)</f>
        <v>1902834</v>
      </c>
      <c r="D58" s="29">
        <f>SUM(D55:D57)</f>
        <v>144731</v>
      </c>
      <c r="E58" s="29">
        <f t="shared" ref="E58:Y58" si="0">SUM(E55:E57)</f>
        <v>0</v>
      </c>
      <c r="F58" s="29">
        <f t="shared" si="0"/>
        <v>0</v>
      </c>
      <c r="G58" s="29">
        <f t="shared" si="0"/>
        <v>144731</v>
      </c>
      <c r="H58" s="29">
        <f>SUM(H55:H57)</f>
        <v>2360</v>
      </c>
      <c r="I58" s="29">
        <f t="shared" si="0"/>
        <v>0</v>
      </c>
      <c r="J58" s="132">
        <f t="shared" si="0"/>
        <v>531</v>
      </c>
      <c r="K58" s="29">
        <f t="shared" si="0"/>
        <v>164903</v>
      </c>
      <c r="L58" s="29">
        <f t="shared" si="0"/>
        <v>49000</v>
      </c>
      <c r="M58" s="29">
        <f t="shared" si="0"/>
        <v>741</v>
      </c>
      <c r="N58" s="29">
        <f t="shared" si="0"/>
        <v>1866</v>
      </c>
      <c r="O58" s="29">
        <f t="shared" si="0"/>
        <v>51607</v>
      </c>
      <c r="P58" s="29">
        <f t="shared" si="0"/>
        <v>0</v>
      </c>
      <c r="Q58" s="29">
        <f t="shared" si="0"/>
        <v>0</v>
      </c>
      <c r="R58" s="29">
        <f t="shared" si="0"/>
        <v>51607</v>
      </c>
      <c r="S58" s="29">
        <f t="shared" si="0"/>
        <v>269957</v>
      </c>
      <c r="T58" s="29">
        <f t="shared" si="0"/>
        <v>0</v>
      </c>
      <c r="U58" s="29">
        <f t="shared" si="0"/>
        <v>0</v>
      </c>
      <c r="V58" s="29">
        <f t="shared" si="0"/>
        <v>269957</v>
      </c>
      <c r="W58" s="29">
        <f t="shared" si="0"/>
        <v>0</v>
      </c>
      <c r="X58" s="29">
        <f t="shared" si="0"/>
        <v>24179</v>
      </c>
      <c r="Y58" s="29">
        <f t="shared" si="0"/>
        <v>0</v>
      </c>
      <c r="Z58" s="66"/>
      <c r="AA58" s="69"/>
    </row>
    <row r="59" spans="1:27" ht="23.25" customHeight="1" thickBot="1">
      <c r="A59" s="978" t="s">
        <v>11</v>
      </c>
      <c r="B59" s="979"/>
      <c r="C59" s="29"/>
      <c r="D59" s="30">
        <f>D54+D58</f>
        <v>1242673</v>
      </c>
      <c r="E59" s="31">
        <f t="shared" ref="E59:Y59" si="1">E54+E58</f>
        <v>0</v>
      </c>
      <c r="F59" s="31">
        <f t="shared" si="1"/>
        <v>24168</v>
      </c>
      <c r="G59" s="30">
        <f t="shared" si="1"/>
        <v>1266841</v>
      </c>
      <c r="H59" s="30">
        <f>H54+H58</f>
        <v>259572</v>
      </c>
      <c r="I59" s="31">
        <f t="shared" si="1"/>
        <v>208741</v>
      </c>
      <c r="J59" s="30">
        <f t="shared" si="1"/>
        <v>16805</v>
      </c>
      <c r="K59" s="31">
        <f t="shared" si="1"/>
        <v>3048137</v>
      </c>
      <c r="L59" s="31">
        <f t="shared" si="1"/>
        <v>1797400</v>
      </c>
      <c r="M59" s="31">
        <f t="shared" si="1"/>
        <v>72253</v>
      </c>
      <c r="N59" s="31">
        <f t="shared" si="1"/>
        <v>315799</v>
      </c>
      <c r="O59" s="31">
        <f t="shared" si="1"/>
        <v>2185452</v>
      </c>
      <c r="P59" s="31">
        <f t="shared" si="1"/>
        <v>2972</v>
      </c>
      <c r="Q59" s="30">
        <f t="shared" si="1"/>
        <v>90044</v>
      </c>
      <c r="R59" s="30">
        <f t="shared" si="1"/>
        <v>2278468</v>
      </c>
      <c r="S59" s="30">
        <f t="shared" si="1"/>
        <v>8663752</v>
      </c>
      <c r="T59" s="30">
        <f t="shared" si="1"/>
        <v>11352</v>
      </c>
      <c r="U59" s="30">
        <f t="shared" si="1"/>
        <v>293988</v>
      </c>
      <c r="V59" s="30">
        <f t="shared" si="1"/>
        <v>8969092</v>
      </c>
      <c r="W59" s="30">
        <f t="shared" si="1"/>
        <v>5430086</v>
      </c>
      <c r="X59" s="30">
        <f t="shared" si="1"/>
        <v>295028</v>
      </c>
      <c r="Y59" s="30">
        <f t="shared" si="1"/>
        <v>16336</v>
      </c>
      <c r="Z59" s="67"/>
      <c r="AA59" s="70"/>
    </row>
    <row r="60" spans="1:27" ht="19.5" customHeight="1">
      <c r="A60" s="1" t="s">
        <v>457</v>
      </c>
    </row>
  </sheetData>
  <mergeCells count="39">
    <mergeCell ref="P3:P4"/>
    <mergeCell ref="Q3:Q4"/>
    <mergeCell ref="R3:R4"/>
    <mergeCell ref="A5:B5"/>
    <mergeCell ref="A9:B9"/>
    <mergeCell ref="A16:B16"/>
    <mergeCell ref="A2:B4"/>
    <mergeCell ref="J2:J3"/>
    <mergeCell ref="D3:D4"/>
    <mergeCell ref="E3:E4"/>
    <mergeCell ref="F3:F4"/>
    <mergeCell ref="G3:G4"/>
    <mergeCell ref="I3:I4"/>
    <mergeCell ref="A19:B19"/>
    <mergeCell ref="A24:B24"/>
    <mergeCell ref="A30:B30"/>
    <mergeCell ref="A31:B31"/>
    <mergeCell ref="A32:B32"/>
    <mergeCell ref="A49:B49"/>
    <mergeCell ref="A50:B50"/>
    <mergeCell ref="A51:B51"/>
    <mergeCell ref="A58:B58"/>
    <mergeCell ref="A35:B35"/>
    <mergeCell ref="A36:B36"/>
    <mergeCell ref="A37:B37"/>
    <mergeCell ref="A40:B40"/>
    <mergeCell ref="A56:B56"/>
    <mergeCell ref="A43:B43"/>
    <mergeCell ref="A44:B44"/>
    <mergeCell ref="A45:B45"/>
    <mergeCell ref="A46:B46"/>
    <mergeCell ref="A47:B47"/>
    <mergeCell ref="A48:B48"/>
    <mergeCell ref="A59:B59"/>
    <mergeCell ref="A52:B52"/>
    <mergeCell ref="A53:B53"/>
    <mergeCell ref="A54:B54"/>
    <mergeCell ref="A55:B55"/>
    <mergeCell ref="A57:B5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7" firstPageNumber="28" fitToWidth="2" orientation="portrait" useFirstPageNumber="1" r:id="rId1"/>
  <headerFooter alignWithMargins="0">
    <oddFooter>&amp;C&amp;"ＭＳ 明朝,標準"&amp;18&amp;P</oddFooter>
  </headerFooter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O51"/>
  <sheetViews>
    <sheetView view="pageBreakPreview" topLeftCell="A34" zoomScaleNormal="100" zoomScaleSheetLayoutView="100" workbookViewId="0">
      <selection activeCell="E12" sqref="E12"/>
    </sheetView>
  </sheetViews>
  <sheetFormatPr defaultColWidth="9" defaultRowHeight="13"/>
  <cols>
    <col min="1" max="1" width="9" style="12"/>
    <col min="2" max="2" width="10.26953125" style="1" bestFit="1" customWidth="1"/>
    <col min="3" max="4" width="9.453125" style="1" bestFit="1" customWidth="1"/>
    <col min="5" max="5" width="11" style="1" bestFit="1" customWidth="1"/>
    <col min="6" max="6" width="9.453125" style="1" bestFit="1" customWidth="1"/>
    <col min="7" max="7" width="10" style="1" bestFit="1" customWidth="1"/>
    <col min="8" max="9" width="9.453125" style="1" bestFit="1" customWidth="1"/>
    <col min="10" max="11" width="11" style="1" bestFit="1" customWidth="1"/>
    <col min="12" max="12" width="9.453125" style="1" bestFit="1" customWidth="1"/>
    <col min="13" max="13" width="10.26953125" style="1" bestFit="1" customWidth="1"/>
    <col min="14" max="14" width="22.36328125" style="1" bestFit="1" customWidth="1"/>
    <col min="15" max="16384" width="9" style="1"/>
  </cols>
  <sheetData>
    <row r="1" spans="1:223" ht="14.5" thickBot="1">
      <c r="A1" s="378" t="s">
        <v>140</v>
      </c>
      <c r="N1" s="12" t="str">
        <f>貸出サービス概況!AA1</f>
        <v>令和５年</v>
      </c>
    </row>
    <row r="2" spans="1:223" ht="14.15" customHeight="1">
      <c r="A2" s="1054" t="s">
        <v>0</v>
      </c>
      <c r="B2" s="1052" t="s">
        <v>359</v>
      </c>
      <c r="C2" s="1053"/>
      <c r="D2" s="1053"/>
      <c r="E2" s="1053"/>
      <c r="F2" s="1053"/>
      <c r="G2" s="1053"/>
      <c r="H2" s="1053"/>
      <c r="I2" s="797" t="s">
        <v>298</v>
      </c>
      <c r="J2" s="798" t="s">
        <v>360</v>
      </c>
      <c r="K2" s="1086" t="s">
        <v>362</v>
      </c>
      <c r="L2" s="1087"/>
      <c r="M2" s="1088"/>
      <c r="N2" s="799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5" customHeight="1">
      <c r="A3" s="992"/>
      <c r="B3" s="1081" t="s">
        <v>301</v>
      </c>
      <c r="C3" s="1081" t="s">
        <v>302</v>
      </c>
      <c r="D3" s="1081" t="s">
        <v>303</v>
      </c>
      <c r="E3" s="1081" t="s">
        <v>304</v>
      </c>
      <c r="F3" s="1081" t="s">
        <v>305</v>
      </c>
      <c r="G3" s="1081" t="s">
        <v>306</v>
      </c>
      <c r="H3" s="1077" t="s">
        <v>299</v>
      </c>
      <c r="I3" s="991" t="s">
        <v>6</v>
      </c>
      <c r="J3" s="1083" t="s">
        <v>361</v>
      </c>
      <c r="K3" s="1085" t="s">
        <v>101</v>
      </c>
      <c r="L3" s="1085" t="s">
        <v>46</v>
      </c>
      <c r="M3" s="1079" t="s">
        <v>100</v>
      </c>
      <c r="N3" s="800" t="s">
        <v>300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5" customHeight="1">
      <c r="A4" s="1055"/>
      <c r="B4" s="1082"/>
      <c r="C4" s="1082"/>
      <c r="D4" s="1082"/>
      <c r="E4" s="1082"/>
      <c r="F4" s="1082"/>
      <c r="G4" s="1082"/>
      <c r="H4" s="1078"/>
      <c r="I4" s="1012"/>
      <c r="J4" s="1084"/>
      <c r="K4" s="1084"/>
      <c r="L4" s="1084"/>
      <c r="M4" s="1080"/>
      <c r="N4" s="801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15.75" customHeight="1">
      <c r="A5" s="630" t="s">
        <v>254</v>
      </c>
      <c r="B5" s="252">
        <v>31490</v>
      </c>
      <c r="C5" s="252">
        <v>0</v>
      </c>
      <c r="D5" s="252">
        <v>3</v>
      </c>
      <c r="E5" s="252">
        <v>1</v>
      </c>
      <c r="F5" s="252">
        <v>0</v>
      </c>
      <c r="G5" s="252">
        <v>14818</v>
      </c>
      <c r="H5" s="252">
        <v>0</v>
      </c>
      <c r="I5" s="252">
        <v>0</v>
      </c>
      <c r="J5" s="252">
        <v>46312</v>
      </c>
      <c r="K5" s="252">
        <v>46147</v>
      </c>
      <c r="L5" s="252">
        <v>0</v>
      </c>
      <c r="M5" s="252">
        <v>165</v>
      </c>
      <c r="N5" s="802"/>
    </row>
    <row r="6" spans="1:223" ht="15.75" customHeight="1">
      <c r="A6" s="632" t="s">
        <v>249</v>
      </c>
      <c r="B6" s="161">
        <v>3804</v>
      </c>
      <c r="C6" s="161">
        <v>0</v>
      </c>
      <c r="D6" s="161">
        <v>0</v>
      </c>
      <c r="E6" s="161">
        <v>1</v>
      </c>
      <c r="F6" s="161">
        <v>0</v>
      </c>
      <c r="G6" s="161">
        <v>15032</v>
      </c>
      <c r="H6" s="161">
        <v>0</v>
      </c>
      <c r="I6" s="161">
        <v>0</v>
      </c>
      <c r="J6" s="161">
        <v>18837</v>
      </c>
      <c r="K6" s="161">
        <v>18837</v>
      </c>
      <c r="L6" s="161">
        <v>0</v>
      </c>
      <c r="M6" s="161">
        <v>0</v>
      </c>
      <c r="N6" s="803"/>
    </row>
    <row r="7" spans="1:223" ht="15.75" customHeight="1">
      <c r="A7" s="632" t="s">
        <v>251</v>
      </c>
      <c r="B7" s="161">
        <v>39846</v>
      </c>
      <c r="C7" s="161">
        <v>0</v>
      </c>
      <c r="D7" s="161">
        <v>0</v>
      </c>
      <c r="E7" s="161">
        <v>0</v>
      </c>
      <c r="F7" s="161">
        <v>0</v>
      </c>
      <c r="G7" s="161">
        <v>35194</v>
      </c>
      <c r="H7" s="161">
        <v>0</v>
      </c>
      <c r="I7" s="161">
        <v>0</v>
      </c>
      <c r="J7" s="161">
        <v>75040</v>
      </c>
      <c r="K7" s="161">
        <v>75040</v>
      </c>
      <c r="L7" s="161">
        <v>0</v>
      </c>
      <c r="M7" s="161">
        <v>0</v>
      </c>
      <c r="N7" s="803"/>
    </row>
    <row r="8" spans="1:223" ht="15.75" customHeight="1">
      <c r="A8" s="632" t="s">
        <v>509</v>
      </c>
      <c r="B8" s="161">
        <v>127464</v>
      </c>
      <c r="C8" s="161">
        <v>0</v>
      </c>
      <c r="D8" s="161">
        <v>0</v>
      </c>
      <c r="E8" s="161">
        <v>892</v>
      </c>
      <c r="F8" s="161">
        <v>0</v>
      </c>
      <c r="G8" s="161">
        <v>155820</v>
      </c>
      <c r="H8" s="161">
        <v>4</v>
      </c>
      <c r="I8" s="161">
        <v>0</v>
      </c>
      <c r="J8" s="161">
        <v>284180</v>
      </c>
      <c r="K8" s="161">
        <v>275028</v>
      </c>
      <c r="L8" s="161">
        <v>0</v>
      </c>
      <c r="M8" s="161">
        <v>9152</v>
      </c>
      <c r="N8" s="803"/>
    </row>
    <row r="9" spans="1:223" ht="15.75" customHeight="1">
      <c r="A9" s="632" t="s">
        <v>510</v>
      </c>
      <c r="B9" s="161">
        <v>5211</v>
      </c>
      <c r="C9" s="161">
        <v>0</v>
      </c>
      <c r="D9" s="161">
        <v>0</v>
      </c>
      <c r="E9" s="161">
        <v>54</v>
      </c>
      <c r="F9" s="161">
        <v>0</v>
      </c>
      <c r="G9" s="161">
        <v>6736</v>
      </c>
      <c r="H9" s="161">
        <v>0</v>
      </c>
      <c r="I9" s="161">
        <v>0</v>
      </c>
      <c r="J9" s="161">
        <v>12001</v>
      </c>
      <c r="K9" s="161">
        <v>12001</v>
      </c>
      <c r="L9" s="161">
        <v>0</v>
      </c>
      <c r="M9" s="161">
        <v>0</v>
      </c>
      <c r="N9" s="803"/>
    </row>
    <row r="10" spans="1:223" ht="15.75" customHeight="1">
      <c r="A10" s="630" t="s">
        <v>131</v>
      </c>
      <c r="B10" s="252">
        <v>12371</v>
      </c>
      <c r="C10" s="252">
        <v>0</v>
      </c>
      <c r="D10" s="252">
        <v>0</v>
      </c>
      <c r="E10" s="252">
        <v>199</v>
      </c>
      <c r="F10" s="252">
        <v>0</v>
      </c>
      <c r="G10" s="252">
        <v>14298</v>
      </c>
      <c r="H10" s="252">
        <v>0</v>
      </c>
      <c r="I10" s="252">
        <v>0</v>
      </c>
      <c r="J10" s="252">
        <v>26868</v>
      </c>
      <c r="K10" s="252">
        <v>26868</v>
      </c>
      <c r="L10" s="252">
        <v>0</v>
      </c>
      <c r="M10" s="252">
        <v>0</v>
      </c>
      <c r="N10" s="802"/>
    </row>
    <row r="11" spans="1:223" ht="15.75" customHeight="1">
      <c r="A11" s="632" t="s">
        <v>132</v>
      </c>
      <c r="B11" s="161">
        <v>6623</v>
      </c>
      <c r="C11" s="161">
        <v>0</v>
      </c>
      <c r="D11" s="161">
        <v>0</v>
      </c>
      <c r="E11" s="161">
        <v>79</v>
      </c>
      <c r="F11" s="161">
        <v>0</v>
      </c>
      <c r="G11" s="161">
        <v>9117</v>
      </c>
      <c r="H11" s="161">
        <v>0</v>
      </c>
      <c r="I11" s="161">
        <v>0</v>
      </c>
      <c r="J11" s="161">
        <v>15819</v>
      </c>
      <c r="K11" s="161">
        <v>15819</v>
      </c>
      <c r="L11" s="161">
        <v>0</v>
      </c>
      <c r="M11" s="161">
        <v>0</v>
      </c>
      <c r="N11" s="803"/>
    </row>
    <row r="12" spans="1:223" ht="15.75" customHeight="1">
      <c r="A12" s="632" t="s">
        <v>135</v>
      </c>
      <c r="B12" s="161">
        <v>3754</v>
      </c>
      <c r="C12" s="161">
        <v>0</v>
      </c>
      <c r="D12" s="161">
        <v>0</v>
      </c>
      <c r="E12" s="161">
        <v>126</v>
      </c>
      <c r="F12" s="161">
        <v>0</v>
      </c>
      <c r="G12" s="161">
        <v>4232</v>
      </c>
      <c r="H12" s="161">
        <v>0</v>
      </c>
      <c r="I12" s="161">
        <v>0</v>
      </c>
      <c r="J12" s="161">
        <v>8112</v>
      </c>
      <c r="K12" s="161">
        <v>8112</v>
      </c>
      <c r="L12" s="161">
        <v>0</v>
      </c>
      <c r="M12" s="161">
        <v>0</v>
      </c>
      <c r="N12" s="803"/>
      <c r="O12" s="1">
        <v>0</v>
      </c>
      <c r="P12" s="1">
        <v>0</v>
      </c>
      <c r="Q12" s="1">
        <v>283</v>
      </c>
      <c r="R12" s="1">
        <v>0</v>
      </c>
      <c r="S12" s="1">
        <v>4799</v>
      </c>
      <c r="T12" s="1">
        <v>0</v>
      </c>
      <c r="U12" s="1">
        <v>0</v>
      </c>
      <c r="V12" s="1">
        <v>8403</v>
      </c>
      <c r="W12" s="1">
        <v>8403</v>
      </c>
      <c r="X12" s="1">
        <v>0</v>
      </c>
      <c r="Y12" s="1">
        <v>0</v>
      </c>
    </row>
    <row r="13" spans="1:223" ht="15.75" customHeight="1">
      <c r="A13" s="632" t="s">
        <v>206</v>
      </c>
      <c r="B13" s="171">
        <v>3537</v>
      </c>
      <c r="C13" s="171">
        <v>0</v>
      </c>
      <c r="D13" s="171">
        <v>0</v>
      </c>
      <c r="E13" s="171">
        <v>34</v>
      </c>
      <c r="F13" s="171">
        <v>0</v>
      </c>
      <c r="G13" s="171">
        <v>6138</v>
      </c>
      <c r="H13" s="171">
        <v>0</v>
      </c>
      <c r="I13" s="171">
        <v>0</v>
      </c>
      <c r="J13" s="171">
        <v>9709</v>
      </c>
      <c r="K13" s="171">
        <v>9709</v>
      </c>
      <c r="L13" s="171">
        <v>0</v>
      </c>
      <c r="M13" s="171">
        <v>0</v>
      </c>
      <c r="N13" s="804"/>
    </row>
    <row r="14" spans="1:223" ht="15.75" customHeight="1">
      <c r="A14" s="635" t="s">
        <v>133</v>
      </c>
      <c r="B14" s="213">
        <v>5794</v>
      </c>
      <c r="C14" s="213">
        <v>0</v>
      </c>
      <c r="D14" s="213">
        <v>0</v>
      </c>
      <c r="E14" s="213">
        <v>0</v>
      </c>
      <c r="F14" s="213">
        <v>0</v>
      </c>
      <c r="G14" s="213">
        <v>7319</v>
      </c>
      <c r="H14" s="213">
        <v>0</v>
      </c>
      <c r="I14" s="213">
        <v>0</v>
      </c>
      <c r="J14" s="213">
        <v>13113</v>
      </c>
      <c r="K14" s="213">
        <v>13113</v>
      </c>
      <c r="L14" s="213">
        <v>0</v>
      </c>
      <c r="M14" s="213">
        <v>0</v>
      </c>
      <c r="N14" s="805"/>
    </row>
    <row r="15" spans="1:223" ht="15.75" customHeight="1">
      <c r="A15" s="630" t="s">
        <v>511</v>
      </c>
      <c r="B15" s="252">
        <v>2056</v>
      </c>
      <c r="C15" s="252">
        <v>0</v>
      </c>
      <c r="D15" s="252">
        <v>0</v>
      </c>
      <c r="E15" s="252">
        <v>0</v>
      </c>
      <c r="F15" s="252">
        <v>0</v>
      </c>
      <c r="G15" s="252">
        <v>3308</v>
      </c>
      <c r="H15" s="252">
        <v>0</v>
      </c>
      <c r="I15" s="252">
        <v>3</v>
      </c>
      <c r="J15" s="252">
        <v>5367</v>
      </c>
      <c r="K15" s="252">
        <v>5367</v>
      </c>
      <c r="L15" s="252">
        <v>0</v>
      </c>
      <c r="M15" s="252">
        <v>0</v>
      </c>
      <c r="N15" s="802"/>
    </row>
    <row r="16" spans="1:223" ht="15.75" customHeight="1">
      <c r="A16" s="632" t="s">
        <v>512</v>
      </c>
      <c r="B16" s="161">
        <v>17684</v>
      </c>
      <c r="C16" s="161">
        <v>0</v>
      </c>
      <c r="D16" s="161">
        <v>17</v>
      </c>
      <c r="E16" s="161">
        <v>28</v>
      </c>
      <c r="F16" s="161">
        <v>0</v>
      </c>
      <c r="G16" s="161">
        <v>24094</v>
      </c>
      <c r="H16" s="161">
        <v>3</v>
      </c>
      <c r="I16" s="161">
        <v>1167</v>
      </c>
      <c r="J16" s="161">
        <v>42993</v>
      </c>
      <c r="K16" s="161">
        <v>32197</v>
      </c>
      <c r="L16" s="161">
        <v>0</v>
      </c>
      <c r="M16" s="161">
        <v>10796</v>
      </c>
      <c r="N16" s="803"/>
    </row>
    <row r="17" spans="1:14" ht="15.75" customHeight="1">
      <c r="A17" s="632" t="s">
        <v>218</v>
      </c>
      <c r="B17" s="161">
        <v>5034</v>
      </c>
      <c r="C17" s="161">
        <v>0</v>
      </c>
      <c r="D17" s="161">
        <v>0</v>
      </c>
      <c r="E17" s="161">
        <v>4</v>
      </c>
      <c r="F17" s="161">
        <v>0</v>
      </c>
      <c r="G17" s="161">
        <v>10198</v>
      </c>
      <c r="H17" s="161">
        <v>0</v>
      </c>
      <c r="I17" s="161">
        <v>1</v>
      </c>
      <c r="J17" s="161">
        <v>15237</v>
      </c>
      <c r="K17" s="161">
        <v>15237</v>
      </c>
      <c r="L17" s="161">
        <v>0</v>
      </c>
      <c r="M17" s="161">
        <v>0</v>
      </c>
      <c r="N17" s="803"/>
    </row>
    <row r="18" spans="1:14" ht="15.75" customHeight="1">
      <c r="A18" s="632" t="s">
        <v>513</v>
      </c>
      <c r="B18" s="161">
        <v>8490</v>
      </c>
      <c r="C18" s="161">
        <v>0</v>
      </c>
      <c r="D18" s="161">
        <v>1</v>
      </c>
      <c r="E18" s="161">
        <v>167</v>
      </c>
      <c r="F18" s="161">
        <v>0</v>
      </c>
      <c r="G18" s="161">
        <v>12120</v>
      </c>
      <c r="H18" s="161">
        <v>2</v>
      </c>
      <c r="I18" s="161">
        <v>11</v>
      </c>
      <c r="J18" s="161">
        <v>20791</v>
      </c>
      <c r="K18" s="161">
        <v>20791</v>
      </c>
      <c r="L18" s="161">
        <v>0</v>
      </c>
      <c r="M18" s="161">
        <v>0</v>
      </c>
      <c r="N18" s="803"/>
    </row>
    <row r="19" spans="1:14" ht="15.75" customHeight="1">
      <c r="A19" s="635" t="s">
        <v>217</v>
      </c>
      <c r="B19" s="213">
        <v>6636</v>
      </c>
      <c r="C19" s="213">
        <v>0</v>
      </c>
      <c r="D19" s="213">
        <v>0</v>
      </c>
      <c r="E19" s="213">
        <v>9</v>
      </c>
      <c r="F19" s="213">
        <v>0</v>
      </c>
      <c r="G19" s="213">
        <v>9431</v>
      </c>
      <c r="H19" s="213">
        <v>0</v>
      </c>
      <c r="I19" s="213">
        <v>218</v>
      </c>
      <c r="J19" s="213">
        <v>16294</v>
      </c>
      <c r="K19" s="213">
        <v>16294</v>
      </c>
      <c r="L19" s="213">
        <v>0</v>
      </c>
      <c r="M19" s="213">
        <v>0</v>
      </c>
      <c r="N19" s="805"/>
    </row>
    <row r="20" spans="1:14" ht="15.75" customHeight="1">
      <c r="A20" s="630" t="s">
        <v>514</v>
      </c>
      <c r="B20" s="230">
        <v>15634</v>
      </c>
      <c r="C20" s="230">
        <v>0</v>
      </c>
      <c r="D20" s="230">
        <v>52</v>
      </c>
      <c r="E20" s="230">
        <v>75</v>
      </c>
      <c r="F20" s="230">
        <v>0</v>
      </c>
      <c r="G20" s="230">
        <v>24046</v>
      </c>
      <c r="H20" s="230">
        <v>0</v>
      </c>
      <c r="I20" s="230">
        <v>9</v>
      </c>
      <c r="J20" s="230">
        <v>39816</v>
      </c>
      <c r="K20" s="230">
        <v>39816</v>
      </c>
      <c r="L20" s="230">
        <v>0</v>
      </c>
      <c r="M20" s="230">
        <v>0</v>
      </c>
      <c r="N20" s="806"/>
    </row>
    <row r="21" spans="1:14" ht="15.75" customHeight="1">
      <c r="A21" s="632" t="s">
        <v>192</v>
      </c>
      <c r="B21" s="161">
        <v>4914</v>
      </c>
      <c r="C21" s="161">
        <v>0</v>
      </c>
      <c r="D21" s="161">
        <v>0</v>
      </c>
      <c r="E21" s="161">
        <v>12</v>
      </c>
      <c r="F21" s="161">
        <v>0</v>
      </c>
      <c r="G21" s="161">
        <v>7010</v>
      </c>
      <c r="H21" s="161">
        <v>0</v>
      </c>
      <c r="I21" s="161">
        <v>0</v>
      </c>
      <c r="J21" s="161">
        <v>11936</v>
      </c>
      <c r="K21" s="161">
        <v>11936</v>
      </c>
      <c r="L21" s="161">
        <v>0</v>
      </c>
      <c r="M21" s="161">
        <v>0</v>
      </c>
      <c r="N21" s="803"/>
    </row>
    <row r="22" spans="1:14" ht="15.75" customHeight="1">
      <c r="A22" s="632" t="s">
        <v>194</v>
      </c>
      <c r="B22" s="161">
        <v>14258</v>
      </c>
      <c r="C22" s="161">
        <v>0</v>
      </c>
      <c r="D22" s="161">
        <v>0</v>
      </c>
      <c r="E22" s="161">
        <v>22</v>
      </c>
      <c r="F22" s="161">
        <v>0</v>
      </c>
      <c r="G22" s="161">
        <v>17837</v>
      </c>
      <c r="H22" s="161">
        <v>0</v>
      </c>
      <c r="I22" s="161">
        <v>0</v>
      </c>
      <c r="J22" s="161">
        <v>32117</v>
      </c>
      <c r="K22" s="161">
        <v>32117</v>
      </c>
      <c r="L22" s="161">
        <v>0</v>
      </c>
      <c r="M22" s="161">
        <v>0</v>
      </c>
      <c r="N22" s="803"/>
    </row>
    <row r="23" spans="1:14" ht="15.75" customHeight="1">
      <c r="A23" s="632" t="s">
        <v>515</v>
      </c>
      <c r="B23" s="161">
        <v>4326</v>
      </c>
      <c r="C23" s="161">
        <v>0</v>
      </c>
      <c r="D23" s="161">
        <v>0</v>
      </c>
      <c r="E23" s="161">
        <v>319</v>
      </c>
      <c r="F23" s="161">
        <v>0</v>
      </c>
      <c r="G23" s="161">
        <v>6196</v>
      </c>
      <c r="H23" s="161">
        <v>0</v>
      </c>
      <c r="I23" s="161">
        <v>0</v>
      </c>
      <c r="J23" s="161">
        <v>10841</v>
      </c>
      <c r="K23" s="161">
        <v>10841</v>
      </c>
      <c r="L23" s="161">
        <v>0</v>
      </c>
      <c r="M23" s="161">
        <v>0</v>
      </c>
      <c r="N23" s="803"/>
    </row>
    <row r="24" spans="1:14" ht="15.75" customHeight="1">
      <c r="A24" s="632" t="s">
        <v>332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803"/>
    </row>
    <row r="25" spans="1:14" ht="15.75" customHeight="1">
      <c r="A25" s="635" t="s">
        <v>195</v>
      </c>
      <c r="B25" s="213">
        <v>6734</v>
      </c>
      <c r="C25" s="213">
        <v>0</v>
      </c>
      <c r="D25" s="213">
        <v>63</v>
      </c>
      <c r="E25" s="213">
        <v>118</v>
      </c>
      <c r="F25" s="213">
        <v>0</v>
      </c>
      <c r="G25" s="213">
        <v>4480</v>
      </c>
      <c r="H25" s="213">
        <v>0</v>
      </c>
      <c r="I25" s="213">
        <v>0</v>
      </c>
      <c r="J25" s="213">
        <v>11395</v>
      </c>
      <c r="K25" s="213">
        <v>11364</v>
      </c>
      <c r="L25" s="213">
        <v>0</v>
      </c>
      <c r="M25" s="213">
        <v>31</v>
      </c>
      <c r="N25" s="805"/>
    </row>
    <row r="26" spans="1:14" ht="15.75" customHeight="1">
      <c r="A26" s="630" t="s">
        <v>196</v>
      </c>
      <c r="B26" s="230">
        <v>9200</v>
      </c>
      <c r="C26" s="230">
        <v>0</v>
      </c>
      <c r="D26" s="230">
        <v>196</v>
      </c>
      <c r="E26" s="230">
        <v>47</v>
      </c>
      <c r="F26" s="230">
        <v>40</v>
      </c>
      <c r="G26" s="230">
        <v>9726</v>
      </c>
      <c r="H26" s="230">
        <v>0</v>
      </c>
      <c r="I26" s="230" t="s">
        <v>136</v>
      </c>
      <c r="J26" s="230">
        <v>19209</v>
      </c>
      <c r="K26" s="230">
        <v>19209</v>
      </c>
      <c r="L26" s="230">
        <v>0</v>
      </c>
      <c r="M26" s="230">
        <v>0</v>
      </c>
      <c r="N26" s="806"/>
    </row>
    <row r="27" spans="1:14" ht="15.75" customHeight="1">
      <c r="A27" s="632" t="s">
        <v>197</v>
      </c>
      <c r="B27" s="161">
        <v>16150</v>
      </c>
      <c r="C27" s="161">
        <v>0</v>
      </c>
      <c r="D27" s="161">
        <v>0</v>
      </c>
      <c r="E27" s="161">
        <v>0</v>
      </c>
      <c r="F27" s="161">
        <v>0</v>
      </c>
      <c r="G27" s="161">
        <v>20039</v>
      </c>
      <c r="H27" s="161">
        <v>0</v>
      </c>
      <c r="I27" s="161">
        <v>0</v>
      </c>
      <c r="J27" s="161">
        <v>36189</v>
      </c>
      <c r="K27" s="161">
        <v>36189</v>
      </c>
      <c r="L27" s="161">
        <v>0</v>
      </c>
      <c r="M27" s="161">
        <v>0</v>
      </c>
      <c r="N27" s="803"/>
    </row>
    <row r="28" spans="1:14" ht="15.75" customHeight="1">
      <c r="A28" s="632" t="s">
        <v>198</v>
      </c>
      <c r="B28" s="161">
        <v>35</v>
      </c>
      <c r="C28" s="161">
        <v>0</v>
      </c>
      <c r="D28" s="161">
        <v>0</v>
      </c>
      <c r="E28" s="161">
        <v>0</v>
      </c>
      <c r="F28" s="161">
        <v>0</v>
      </c>
      <c r="G28" s="161">
        <v>1757</v>
      </c>
      <c r="H28" s="161">
        <v>0</v>
      </c>
      <c r="I28" s="161">
        <v>0</v>
      </c>
      <c r="J28" s="161">
        <v>1792</v>
      </c>
      <c r="K28" s="161">
        <v>1792</v>
      </c>
      <c r="L28" s="156">
        <v>0</v>
      </c>
      <c r="M28" s="156">
        <v>0</v>
      </c>
      <c r="N28" s="803"/>
    </row>
    <row r="29" spans="1:14" ht="15.75" customHeight="1">
      <c r="A29" s="632" t="s">
        <v>199</v>
      </c>
      <c r="B29" s="161">
        <v>12742</v>
      </c>
      <c r="C29" s="161">
        <v>0</v>
      </c>
      <c r="D29" s="161">
        <v>5</v>
      </c>
      <c r="E29" s="161">
        <v>0</v>
      </c>
      <c r="F29" s="161">
        <v>0</v>
      </c>
      <c r="G29" s="161">
        <v>25251</v>
      </c>
      <c r="H29" s="161">
        <v>0</v>
      </c>
      <c r="I29" s="161">
        <v>0</v>
      </c>
      <c r="J29" s="161">
        <v>37998</v>
      </c>
      <c r="K29" s="161">
        <v>37998</v>
      </c>
      <c r="L29" s="161">
        <v>0</v>
      </c>
      <c r="M29" s="161">
        <v>0</v>
      </c>
      <c r="N29" s="803"/>
    </row>
    <row r="30" spans="1:14" ht="15.75" customHeight="1">
      <c r="A30" s="635" t="s">
        <v>200</v>
      </c>
      <c r="B30" s="213">
        <v>1319</v>
      </c>
      <c r="C30" s="213">
        <v>0</v>
      </c>
      <c r="D30" s="213">
        <v>0</v>
      </c>
      <c r="E30" s="213">
        <v>52</v>
      </c>
      <c r="F30" s="213">
        <v>0</v>
      </c>
      <c r="G30" s="213">
        <v>2335</v>
      </c>
      <c r="H30" s="213">
        <v>0</v>
      </c>
      <c r="I30" s="213">
        <v>0</v>
      </c>
      <c r="J30" s="213">
        <v>3706</v>
      </c>
      <c r="K30" s="213">
        <v>3706</v>
      </c>
      <c r="L30" s="213">
        <v>0</v>
      </c>
      <c r="M30" s="213">
        <v>0</v>
      </c>
      <c r="N30" s="805"/>
    </row>
    <row r="31" spans="1:14" ht="15.75" customHeight="1">
      <c r="A31" s="632" t="s">
        <v>157</v>
      </c>
      <c r="B31" s="161">
        <v>428</v>
      </c>
      <c r="C31" s="161">
        <v>0</v>
      </c>
      <c r="D31" s="161">
        <v>0</v>
      </c>
      <c r="E31" s="161">
        <v>0</v>
      </c>
      <c r="F31" s="161">
        <v>0</v>
      </c>
      <c r="G31" s="161">
        <v>1482</v>
      </c>
      <c r="H31" s="161">
        <v>0</v>
      </c>
      <c r="I31" s="161">
        <v>11</v>
      </c>
      <c r="J31" s="161">
        <v>1921</v>
      </c>
      <c r="K31" s="161">
        <v>1921</v>
      </c>
      <c r="L31" s="161">
        <v>0</v>
      </c>
      <c r="M31" s="161">
        <v>0</v>
      </c>
      <c r="N31" s="803"/>
    </row>
    <row r="32" spans="1:14" ht="15.75" customHeight="1">
      <c r="A32" s="632" t="s">
        <v>516</v>
      </c>
      <c r="B32" s="161">
        <v>2030</v>
      </c>
      <c r="C32" s="161">
        <v>0</v>
      </c>
      <c r="D32" s="161">
        <v>0</v>
      </c>
      <c r="E32" s="161">
        <v>4</v>
      </c>
      <c r="F32" s="161">
        <v>6</v>
      </c>
      <c r="G32" s="161">
        <v>1665</v>
      </c>
      <c r="H32" s="161">
        <v>0</v>
      </c>
      <c r="I32" s="161">
        <v>33</v>
      </c>
      <c r="J32" s="161">
        <v>3738</v>
      </c>
      <c r="K32" s="161">
        <v>3738</v>
      </c>
      <c r="L32" s="161">
        <v>0</v>
      </c>
      <c r="M32" s="161">
        <v>0</v>
      </c>
      <c r="N32" s="803"/>
    </row>
    <row r="33" spans="1:14" ht="15.75" customHeight="1">
      <c r="A33" s="632" t="s">
        <v>202</v>
      </c>
      <c r="B33" s="161">
        <v>6110</v>
      </c>
      <c r="C33" s="161">
        <v>0</v>
      </c>
      <c r="D33" s="161">
        <v>0</v>
      </c>
      <c r="E33" s="161">
        <v>54</v>
      </c>
      <c r="F33" s="161">
        <v>0</v>
      </c>
      <c r="G33" s="161">
        <v>9896</v>
      </c>
      <c r="H33" s="161">
        <v>0</v>
      </c>
      <c r="I33" s="161">
        <v>0</v>
      </c>
      <c r="J33" s="161">
        <v>16060</v>
      </c>
      <c r="K33" s="161">
        <v>16060</v>
      </c>
      <c r="L33" s="161">
        <v>0</v>
      </c>
      <c r="M33" s="161">
        <v>0</v>
      </c>
      <c r="N33" s="803"/>
    </row>
    <row r="34" spans="1:14" ht="15.75" customHeight="1">
      <c r="A34" s="632" t="s">
        <v>203</v>
      </c>
      <c r="B34" s="161">
        <v>6190</v>
      </c>
      <c r="C34" s="161">
        <v>0</v>
      </c>
      <c r="D34" s="161">
        <v>0</v>
      </c>
      <c r="E34" s="161">
        <v>76</v>
      </c>
      <c r="F34" s="161">
        <v>0</v>
      </c>
      <c r="G34" s="161">
        <v>11140</v>
      </c>
      <c r="H34" s="161">
        <v>0</v>
      </c>
      <c r="I34" s="161">
        <v>0</v>
      </c>
      <c r="J34" s="161">
        <v>17406</v>
      </c>
      <c r="K34" s="161">
        <v>17406</v>
      </c>
      <c r="L34" s="161">
        <v>0</v>
      </c>
      <c r="M34" s="161">
        <v>0</v>
      </c>
      <c r="N34" s="803"/>
    </row>
    <row r="35" spans="1:14" ht="15.75" customHeight="1">
      <c r="A35" s="635" t="s">
        <v>159</v>
      </c>
      <c r="B35" s="213">
        <v>7964</v>
      </c>
      <c r="C35" s="213">
        <v>0</v>
      </c>
      <c r="D35" s="213">
        <v>0</v>
      </c>
      <c r="E35" s="213">
        <v>2</v>
      </c>
      <c r="F35" s="213">
        <v>0</v>
      </c>
      <c r="G35" s="213">
        <v>15608</v>
      </c>
      <c r="H35" s="213">
        <v>0</v>
      </c>
      <c r="I35" s="213">
        <v>0</v>
      </c>
      <c r="J35" s="213">
        <v>23574</v>
      </c>
      <c r="K35" s="213">
        <v>23574</v>
      </c>
      <c r="L35" s="213">
        <v>0</v>
      </c>
      <c r="M35" s="213">
        <v>0</v>
      </c>
      <c r="N35" s="805"/>
    </row>
    <row r="36" spans="1:14" ht="15.75" customHeight="1">
      <c r="A36" s="632" t="s">
        <v>269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803"/>
    </row>
    <row r="37" spans="1:14" ht="15.75" customHeight="1">
      <c r="A37" s="632" t="s">
        <v>207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803"/>
    </row>
    <row r="38" spans="1:14" ht="15.75" customHeight="1">
      <c r="A38" s="632" t="s">
        <v>211</v>
      </c>
      <c r="B38" s="161">
        <v>0</v>
      </c>
      <c r="C38" s="161">
        <v>0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803"/>
    </row>
    <row r="39" spans="1:14" ht="15.75" customHeight="1">
      <c r="A39" s="791" t="s">
        <v>265</v>
      </c>
      <c r="B39" s="161">
        <v>7534</v>
      </c>
      <c r="C39" s="161">
        <v>0</v>
      </c>
      <c r="D39" s="161">
        <v>0</v>
      </c>
      <c r="E39" s="161">
        <v>1</v>
      </c>
      <c r="F39" s="161">
        <v>0</v>
      </c>
      <c r="G39" s="161">
        <v>10870</v>
      </c>
      <c r="H39" s="161">
        <v>0</v>
      </c>
      <c r="I39" s="161">
        <v>0</v>
      </c>
      <c r="J39" s="161">
        <v>18405</v>
      </c>
      <c r="K39" s="161">
        <v>18405</v>
      </c>
      <c r="L39" s="161">
        <v>0</v>
      </c>
      <c r="M39" s="161">
        <v>0</v>
      </c>
      <c r="N39" s="803"/>
    </row>
    <row r="40" spans="1:14" ht="15.75" customHeight="1">
      <c r="A40" s="632" t="s">
        <v>216</v>
      </c>
      <c r="B40" s="161">
        <v>1405</v>
      </c>
      <c r="C40" s="161">
        <v>0</v>
      </c>
      <c r="D40" s="161">
        <v>0</v>
      </c>
      <c r="E40" s="161">
        <v>0</v>
      </c>
      <c r="F40" s="161">
        <v>0</v>
      </c>
      <c r="G40" s="161">
        <v>160</v>
      </c>
      <c r="H40" s="161">
        <v>0</v>
      </c>
      <c r="I40" s="161">
        <v>0</v>
      </c>
      <c r="J40" s="161">
        <v>1565</v>
      </c>
      <c r="K40" s="161">
        <v>1565</v>
      </c>
      <c r="L40" s="161">
        <v>0</v>
      </c>
      <c r="M40" s="161">
        <v>0</v>
      </c>
      <c r="N40" s="803"/>
    </row>
    <row r="41" spans="1:14" ht="15.75" customHeight="1">
      <c r="A41" s="630" t="s">
        <v>208</v>
      </c>
      <c r="B41" s="252">
        <v>13944</v>
      </c>
      <c r="C41" s="252">
        <v>0</v>
      </c>
      <c r="D41" s="252">
        <v>0</v>
      </c>
      <c r="E41" s="252">
        <v>150</v>
      </c>
      <c r="F41" s="252">
        <v>0</v>
      </c>
      <c r="G41" s="252">
        <v>14549</v>
      </c>
      <c r="H41" s="252">
        <v>0</v>
      </c>
      <c r="I41" s="252">
        <v>1</v>
      </c>
      <c r="J41" s="252">
        <v>28644</v>
      </c>
      <c r="K41" s="252">
        <v>28644</v>
      </c>
      <c r="L41" s="252">
        <v>0</v>
      </c>
      <c r="M41" s="252">
        <v>0</v>
      </c>
      <c r="N41" s="802"/>
    </row>
    <row r="42" spans="1:14" ht="15.75" customHeight="1">
      <c r="A42" s="632" t="s">
        <v>209</v>
      </c>
      <c r="B42" s="161">
        <v>0</v>
      </c>
      <c r="C42" s="161">
        <v>0</v>
      </c>
      <c r="D42" s="161">
        <v>0</v>
      </c>
      <c r="E42" s="161">
        <v>11</v>
      </c>
      <c r="F42" s="161">
        <v>11</v>
      </c>
      <c r="G42" s="161">
        <v>4661</v>
      </c>
      <c r="H42" s="161">
        <v>0</v>
      </c>
      <c r="I42" s="161">
        <v>0</v>
      </c>
      <c r="J42" s="161">
        <v>4683</v>
      </c>
      <c r="K42" s="161">
        <v>0</v>
      </c>
      <c r="L42" s="161">
        <v>0</v>
      </c>
      <c r="M42" s="161">
        <v>0</v>
      </c>
      <c r="N42" s="803"/>
    </row>
    <row r="43" spans="1:14" ht="15.75" customHeight="1">
      <c r="A43" s="627" t="s">
        <v>212</v>
      </c>
      <c r="B43" s="171">
        <v>462</v>
      </c>
      <c r="C43" s="171">
        <v>0</v>
      </c>
      <c r="D43" s="171">
        <v>0</v>
      </c>
      <c r="E43" s="171">
        <v>1</v>
      </c>
      <c r="F43" s="171">
        <v>0</v>
      </c>
      <c r="G43" s="171">
        <v>1648</v>
      </c>
      <c r="H43" s="171"/>
      <c r="I43" s="171">
        <v>0</v>
      </c>
      <c r="J43" s="171">
        <v>2111</v>
      </c>
      <c r="K43" s="171">
        <v>2111</v>
      </c>
      <c r="L43" s="171">
        <v>0</v>
      </c>
      <c r="M43" s="171">
        <v>0</v>
      </c>
      <c r="N43" s="804"/>
    </row>
    <row r="44" spans="1:14" ht="15.75" customHeight="1">
      <c r="A44" s="627" t="s">
        <v>210</v>
      </c>
      <c r="B44" s="171">
        <v>4823</v>
      </c>
      <c r="C44" s="171">
        <v>0</v>
      </c>
      <c r="D44" s="171">
        <v>0</v>
      </c>
      <c r="E44" s="171">
        <v>7</v>
      </c>
      <c r="F44" s="171">
        <v>0</v>
      </c>
      <c r="G44" s="171">
        <v>9819</v>
      </c>
      <c r="H44" s="171">
        <v>0</v>
      </c>
      <c r="I44" s="171">
        <v>0</v>
      </c>
      <c r="J44" s="171">
        <v>14649</v>
      </c>
      <c r="K44" s="171">
        <v>14649</v>
      </c>
      <c r="L44" s="171">
        <v>0</v>
      </c>
      <c r="M44" s="171">
        <v>0</v>
      </c>
      <c r="N44" s="804"/>
    </row>
    <row r="45" spans="1:14" ht="15.75" customHeight="1" thickBot="1">
      <c r="A45" s="15" t="s">
        <v>213</v>
      </c>
      <c r="B45" s="279">
        <v>14293</v>
      </c>
      <c r="C45" s="279">
        <v>0</v>
      </c>
      <c r="D45" s="279">
        <v>11</v>
      </c>
      <c r="E45" s="279">
        <v>9</v>
      </c>
      <c r="F45" s="279">
        <v>83</v>
      </c>
      <c r="G45" s="279">
        <v>11540</v>
      </c>
      <c r="H45" s="279">
        <v>0</v>
      </c>
      <c r="I45" s="279"/>
      <c r="J45" s="279">
        <v>25936</v>
      </c>
      <c r="K45" s="279">
        <v>25607</v>
      </c>
      <c r="L45" s="279">
        <v>329</v>
      </c>
      <c r="M45" s="279">
        <v>0</v>
      </c>
      <c r="N45" s="807"/>
    </row>
    <row r="46" spans="1:14" ht="15.75" customHeight="1" thickBot="1">
      <c r="A46" s="15" t="s">
        <v>48</v>
      </c>
      <c r="B46" s="31">
        <v>430289</v>
      </c>
      <c r="C46" s="31">
        <v>0</v>
      </c>
      <c r="D46" s="31">
        <v>348</v>
      </c>
      <c r="E46" s="31">
        <v>2554</v>
      </c>
      <c r="F46" s="31">
        <v>140</v>
      </c>
      <c r="G46" s="31">
        <v>539570</v>
      </c>
      <c r="H46" s="31">
        <v>9</v>
      </c>
      <c r="I46" s="31">
        <v>1454</v>
      </c>
      <c r="J46" s="31">
        <v>974364</v>
      </c>
      <c r="K46" s="31">
        <v>949208</v>
      </c>
      <c r="L46" s="31">
        <v>329</v>
      </c>
      <c r="M46" s="31">
        <v>20144</v>
      </c>
      <c r="N46" s="74"/>
    </row>
    <row r="47" spans="1:14" ht="15.75" customHeight="1">
      <c r="A47" s="41" t="s">
        <v>214</v>
      </c>
      <c r="B47" s="270">
        <v>0</v>
      </c>
      <c r="C47" s="270">
        <v>0</v>
      </c>
      <c r="D47" s="270">
        <v>0</v>
      </c>
      <c r="E47" s="270">
        <v>0</v>
      </c>
      <c r="F47" s="270">
        <v>0</v>
      </c>
      <c r="G47" s="270">
        <v>4</v>
      </c>
      <c r="H47" s="270">
        <v>0</v>
      </c>
      <c r="I47" s="270">
        <v>0</v>
      </c>
      <c r="J47" s="270">
        <v>4</v>
      </c>
      <c r="K47" s="270">
        <v>4</v>
      </c>
      <c r="L47" s="270">
        <v>0</v>
      </c>
      <c r="M47" s="270">
        <v>0</v>
      </c>
      <c r="N47" s="808"/>
    </row>
    <row r="48" spans="1:14" ht="15.75" customHeight="1">
      <c r="A48" s="627" t="s">
        <v>215</v>
      </c>
      <c r="B48" s="161">
        <v>0</v>
      </c>
      <c r="C48" s="161">
        <v>0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244">
        <v>0</v>
      </c>
      <c r="K48" s="244">
        <v>0</v>
      </c>
      <c r="L48" s="244">
        <v>0</v>
      </c>
      <c r="M48" s="244">
        <v>0</v>
      </c>
      <c r="N48" s="809"/>
    </row>
    <row r="49" spans="1:14" ht="15.75" customHeight="1" thickBot="1">
      <c r="A49" s="15" t="s">
        <v>244</v>
      </c>
      <c r="B49" s="299">
        <v>38811</v>
      </c>
      <c r="C49" s="299">
        <v>0</v>
      </c>
      <c r="D49" s="299">
        <v>0</v>
      </c>
      <c r="E49" s="299">
        <v>0</v>
      </c>
      <c r="F49" s="299">
        <v>0</v>
      </c>
      <c r="G49" s="299">
        <v>3440</v>
      </c>
      <c r="H49" s="299">
        <v>0</v>
      </c>
      <c r="I49" s="299">
        <v>0</v>
      </c>
      <c r="J49" s="299">
        <v>42251</v>
      </c>
      <c r="K49" s="299">
        <v>42251</v>
      </c>
      <c r="L49" s="299">
        <v>0</v>
      </c>
      <c r="M49" s="299">
        <v>0</v>
      </c>
      <c r="N49" s="810"/>
    </row>
    <row r="50" spans="1:14" ht="15.75" customHeight="1" thickBot="1">
      <c r="A50" s="14" t="s">
        <v>144</v>
      </c>
      <c r="B50" s="31">
        <f>SUM(B47:B49)</f>
        <v>38811</v>
      </c>
      <c r="C50" s="31">
        <f t="shared" ref="C50:M50" si="0">SUM(C47:C49)</f>
        <v>0</v>
      </c>
      <c r="D50" s="31">
        <f t="shared" si="0"/>
        <v>0</v>
      </c>
      <c r="E50" s="31">
        <f t="shared" si="0"/>
        <v>0</v>
      </c>
      <c r="F50" s="31">
        <f t="shared" si="0"/>
        <v>0</v>
      </c>
      <c r="G50" s="31">
        <f t="shared" si="0"/>
        <v>3444</v>
      </c>
      <c r="H50" s="31">
        <f t="shared" si="0"/>
        <v>0</v>
      </c>
      <c r="I50" s="31">
        <f t="shared" si="0"/>
        <v>0</v>
      </c>
      <c r="J50" s="31">
        <f t="shared" si="0"/>
        <v>42255</v>
      </c>
      <c r="K50" s="31">
        <f t="shared" si="0"/>
        <v>42255</v>
      </c>
      <c r="L50" s="31">
        <f t="shared" si="0"/>
        <v>0</v>
      </c>
      <c r="M50" s="31">
        <f t="shared" si="0"/>
        <v>0</v>
      </c>
      <c r="N50" s="74"/>
    </row>
    <row r="51" spans="1:14" ht="15.75" customHeight="1" thickBot="1">
      <c r="A51" s="15" t="s">
        <v>11</v>
      </c>
      <c r="B51" s="31">
        <f>B46+B50</f>
        <v>469100</v>
      </c>
      <c r="C51" s="31">
        <f t="shared" ref="C51:M51" si="1">C46+C50</f>
        <v>0</v>
      </c>
      <c r="D51" s="31">
        <f t="shared" si="1"/>
        <v>348</v>
      </c>
      <c r="E51" s="31">
        <f t="shared" si="1"/>
        <v>2554</v>
      </c>
      <c r="F51" s="31">
        <f t="shared" si="1"/>
        <v>140</v>
      </c>
      <c r="G51" s="31">
        <f t="shared" si="1"/>
        <v>543014</v>
      </c>
      <c r="H51" s="31">
        <f t="shared" si="1"/>
        <v>9</v>
      </c>
      <c r="I51" s="31">
        <f t="shared" si="1"/>
        <v>1454</v>
      </c>
      <c r="J51" s="31">
        <f t="shared" si="1"/>
        <v>1016619</v>
      </c>
      <c r="K51" s="31">
        <f t="shared" si="1"/>
        <v>991463</v>
      </c>
      <c r="L51" s="31">
        <f t="shared" si="1"/>
        <v>329</v>
      </c>
      <c r="M51" s="31">
        <f t="shared" si="1"/>
        <v>20144</v>
      </c>
      <c r="N51" s="74"/>
    </row>
  </sheetData>
  <mergeCells count="15">
    <mergeCell ref="H3:H4"/>
    <mergeCell ref="M3:M4"/>
    <mergeCell ref="A2:A4"/>
    <mergeCell ref="B2:H2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K2:M2"/>
  </mergeCells>
  <phoneticPr fontId="2"/>
  <pageMargins left="0.78740157480314965" right="0.78740157480314965" top="0.78740157480314965" bottom="0.78740157480314965" header="0.51181102362204722" footer="0.51181102362204722"/>
  <pageSetup paperSize="9" scale="96" firstPageNumber="46" fitToWidth="2" orientation="portrait" useFirstPageNumber="1" r:id="rId1"/>
  <headerFooter alignWithMargins="0">
    <oddFooter>&amp;C&amp;"ＭＳ 明朝,標準"&amp;12&amp;P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L52"/>
  <sheetViews>
    <sheetView view="pageBreakPreview" topLeftCell="A29" zoomScale="55" zoomScaleNormal="75" zoomScaleSheetLayoutView="55" workbookViewId="0">
      <selection activeCell="F13" sqref="F13"/>
    </sheetView>
  </sheetViews>
  <sheetFormatPr defaultColWidth="9" defaultRowHeight="13"/>
  <cols>
    <col min="1" max="1" width="10.36328125" style="12" customWidth="1"/>
    <col min="2" max="2" width="11" style="17" hidden="1" customWidth="1"/>
    <col min="3" max="3" width="11" style="17" customWidth="1"/>
    <col min="4" max="4" width="10.6328125" style="1" bestFit="1" customWidth="1"/>
    <col min="5" max="5" width="25.6328125" style="1" customWidth="1"/>
    <col min="6" max="6" width="13.7265625" style="1" customWidth="1"/>
    <col min="7" max="7" width="9.08984375" style="1" customWidth="1"/>
    <col min="8" max="8" width="21.36328125" style="1" customWidth="1"/>
    <col min="9" max="9" width="22.08984375" style="1" customWidth="1"/>
    <col min="10" max="10" width="18.08984375" style="1" customWidth="1"/>
    <col min="11" max="11" width="4.453125" style="1" customWidth="1"/>
    <col min="12" max="14" width="4.7265625" style="1" customWidth="1"/>
    <col min="15" max="15" width="5.08984375" style="1" bestFit="1" customWidth="1"/>
    <col min="16" max="16" width="7.90625" style="1" customWidth="1"/>
    <col min="17" max="17" width="9.7265625" style="1" customWidth="1"/>
    <col min="18" max="18" width="8.6328125" style="1" customWidth="1"/>
    <col min="19" max="19" width="10.6328125" style="1" customWidth="1"/>
    <col min="20" max="20" width="47.08984375" style="1" customWidth="1"/>
    <col min="21" max="16384" width="9" style="1"/>
  </cols>
  <sheetData>
    <row r="1" spans="1:220" ht="14.5" thickBot="1">
      <c r="A1" s="378" t="s">
        <v>141</v>
      </c>
      <c r="T1" s="12" t="str">
        <f>蔵書Ⅰ!R1</f>
        <v>令和5年3月31日現在</v>
      </c>
    </row>
    <row r="2" spans="1:220" ht="14.15" customHeight="1">
      <c r="A2" s="1101" t="s">
        <v>0</v>
      </c>
      <c r="B2" s="1091" t="s">
        <v>102</v>
      </c>
      <c r="C2" s="1093" t="s">
        <v>102</v>
      </c>
      <c r="D2" s="1104" t="s">
        <v>363</v>
      </c>
      <c r="E2" s="1105"/>
      <c r="F2" s="1105"/>
      <c r="G2" s="1106"/>
      <c r="H2" s="812" t="s">
        <v>179</v>
      </c>
      <c r="I2" s="813" t="s">
        <v>180</v>
      </c>
      <c r="J2" s="812" t="s">
        <v>181</v>
      </c>
      <c r="K2" s="1109" t="s">
        <v>365</v>
      </c>
      <c r="L2" s="1110"/>
      <c r="M2" s="1110"/>
      <c r="N2" s="1111"/>
      <c r="O2" s="814" t="s">
        <v>103</v>
      </c>
      <c r="P2" s="815"/>
      <c r="Q2" s="816" t="s">
        <v>185</v>
      </c>
      <c r="R2" s="817" t="s">
        <v>104</v>
      </c>
      <c r="S2" s="817" t="s">
        <v>182</v>
      </c>
      <c r="T2" s="818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5" customHeight="1">
      <c r="A3" s="1102"/>
      <c r="B3" s="1092"/>
      <c r="C3" s="1094"/>
      <c r="D3" s="1107" t="s">
        <v>183</v>
      </c>
      <c r="E3" s="1107" t="s">
        <v>267</v>
      </c>
      <c r="F3" s="1096" t="s">
        <v>184</v>
      </c>
      <c r="G3" s="1098" t="s">
        <v>364</v>
      </c>
      <c r="H3" s="7"/>
      <c r="I3" s="18"/>
      <c r="J3" s="7"/>
      <c r="K3" s="19"/>
      <c r="L3" s="1098" t="s">
        <v>105</v>
      </c>
      <c r="M3" s="1100" t="s">
        <v>106</v>
      </c>
      <c r="N3" s="1112" t="s">
        <v>107</v>
      </c>
      <c r="O3" s="20" t="s">
        <v>63</v>
      </c>
      <c r="P3" s="1089" t="s">
        <v>108</v>
      </c>
      <c r="Q3" s="21" t="s">
        <v>109</v>
      </c>
      <c r="R3" s="819" t="s">
        <v>110</v>
      </c>
      <c r="S3" s="383" t="s">
        <v>110</v>
      </c>
      <c r="T3" s="820" t="s">
        <v>20</v>
      </c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5" customHeight="1">
      <c r="A4" s="1103"/>
      <c r="B4" s="1092"/>
      <c r="C4" s="1095"/>
      <c r="D4" s="1108"/>
      <c r="E4" s="1108"/>
      <c r="F4" s="1097"/>
      <c r="G4" s="1099"/>
      <c r="H4" s="121"/>
      <c r="I4" s="122"/>
      <c r="J4" s="126" t="s">
        <v>111</v>
      </c>
      <c r="K4" s="122"/>
      <c r="L4" s="1099"/>
      <c r="M4" s="1095"/>
      <c r="N4" s="1113"/>
      <c r="O4" s="125"/>
      <c r="P4" s="1090"/>
      <c r="Q4" s="123" t="s">
        <v>112</v>
      </c>
      <c r="R4" s="124"/>
      <c r="S4" s="125"/>
      <c r="T4" s="821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32.15" customHeight="1">
      <c r="A5" s="641" t="s">
        <v>254</v>
      </c>
      <c r="B5" s="191" t="s">
        <v>255</v>
      </c>
      <c r="C5" s="191">
        <v>43831</v>
      </c>
      <c r="D5" s="199" t="s">
        <v>321</v>
      </c>
      <c r="E5" s="196" t="s">
        <v>136</v>
      </c>
      <c r="F5" s="197"/>
      <c r="G5" s="197" t="s">
        <v>136</v>
      </c>
      <c r="H5" s="292" t="s">
        <v>136</v>
      </c>
      <c r="I5" s="293" t="s">
        <v>535</v>
      </c>
      <c r="J5" s="196" t="s">
        <v>429</v>
      </c>
      <c r="K5" s="197" t="s">
        <v>312</v>
      </c>
      <c r="L5" s="197" t="s">
        <v>312</v>
      </c>
      <c r="M5" s="197" t="s">
        <v>312</v>
      </c>
      <c r="N5" s="197" t="s">
        <v>313</v>
      </c>
      <c r="O5" s="198">
        <v>104</v>
      </c>
      <c r="P5" s="198">
        <v>24</v>
      </c>
      <c r="Q5" s="198">
        <v>2</v>
      </c>
      <c r="R5" s="198">
        <v>3955</v>
      </c>
      <c r="S5" s="198">
        <v>27940</v>
      </c>
      <c r="T5" s="822"/>
    </row>
    <row r="6" spans="1:220" ht="21" customHeight="1">
      <c r="A6" s="627" t="s">
        <v>249</v>
      </c>
      <c r="B6" s="236"/>
      <c r="C6" s="239"/>
      <c r="D6" s="176"/>
      <c r="E6" s="177"/>
      <c r="F6" s="177"/>
      <c r="G6" s="177"/>
      <c r="H6" s="179"/>
      <c r="I6" s="179"/>
      <c r="J6" s="179"/>
      <c r="K6" s="180"/>
      <c r="L6" s="180"/>
      <c r="M6" s="180"/>
      <c r="N6" s="180"/>
      <c r="O6" s="32"/>
      <c r="P6" s="38"/>
      <c r="Q6" s="38"/>
      <c r="R6" s="33"/>
      <c r="S6" s="32"/>
      <c r="T6" s="525" t="s">
        <v>331</v>
      </c>
    </row>
    <row r="7" spans="1:220" ht="21" customHeight="1">
      <c r="A7" s="627" t="s">
        <v>251</v>
      </c>
      <c r="B7" s="162"/>
      <c r="C7" s="162"/>
      <c r="D7" s="163"/>
      <c r="E7" s="164"/>
      <c r="F7" s="164"/>
      <c r="G7" s="164"/>
      <c r="H7" s="165"/>
      <c r="I7" s="165"/>
      <c r="J7" s="165"/>
      <c r="K7" s="166"/>
      <c r="L7" s="166"/>
      <c r="M7" s="166"/>
      <c r="N7" s="166"/>
      <c r="O7" s="167"/>
      <c r="P7" s="167"/>
      <c r="Q7" s="167"/>
      <c r="R7" s="167"/>
      <c r="S7" s="167"/>
      <c r="T7" s="525" t="s">
        <v>331</v>
      </c>
    </row>
    <row r="8" spans="1:220" ht="21" customHeight="1">
      <c r="A8" s="627" t="s">
        <v>509</v>
      </c>
      <c r="B8" s="162">
        <v>40603</v>
      </c>
      <c r="C8" s="162">
        <v>44743</v>
      </c>
      <c r="D8" s="163" t="s">
        <v>536</v>
      </c>
      <c r="E8" s="164" t="s">
        <v>430</v>
      </c>
      <c r="F8" s="165" t="s">
        <v>323</v>
      </c>
      <c r="G8" s="164" t="s">
        <v>431</v>
      </c>
      <c r="H8" s="165" t="s">
        <v>389</v>
      </c>
      <c r="I8" s="165" t="s">
        <v>432</v>
      </c>
      <c r="J8" s="426" t="s">
        <v>433</v>
      </c>
      <c r="K8" s="166" t="s">
        <v>312</v>
      </c>
      <c r="L8" s="166" t="s">
        <v>312</v>
      </c>
      <c r="M8" s="166" t="s">
        <v>312</v>
      </c>
      <c r="N8" s="166" t="s">
        <v>317</v>
      </c>
      <c r="O8" s="167">
        <v>148</v>
      </c>
      <c r="P8" s="167">
        <v>32</v>
      </c>
      <c r="Q8" s="167">
        <v>6</v>
      </c>
      <c r="R8" s="167">
        <v>35856</v>
      </c>
      <c r="S8" s="167">
        <v>62260</v>
      </c>
      <c r="T8" s="823"/>
    </row>
    <row r="9" spans="1:220" ht="21" customHeight="1">
      <c r="A9" s="627" t="s">
        <v>510</v>
      </c>
      <c r="B9" s="162"/>
      <c r="C9" s="162"/>
      <c r="D9" s="163"/>
      <c r="E9" s="164"/>
      <c r="F9" s="164"/>
      <c r="G9" s="164"/>
      <c r="H9" s="165"/>
      <c r="I9" s="165"/>
      <c r="J9" s="165"/>
      <c r="K9" s="166"/>
      <c r="L9" s="166"/>
      <c r="M9" s="166"/>
      <c r="N9" s="166"/>
      <c r="O9" s="167"/>
      <c r="P9" s="167"/>
      <c r="Q9" s="167"/>
      <c r="R9" s="167"/>
      <c r="S9" s="167"/>
      <c r="T9" s="823" t="s">
        <v>387</v>
      </c>
    </row>
    <row r="10" spans="1:220" ht="21" customHeight="1">
      <c r="A10" s="641" t="s">
        <v>131</v>
      </c>
      <c r="B10" s="231"/>
      <c r="C10" s="231"/>
      <c r="D10" s="192"/>
      <c r="E10" s="193"/>
      <c r="F10" s="193"/>
      <c r="G10" s="193"/>
      <c r="H10" s="196"/>
      <c r="I10" s="196"/>
      <c r="J10" s="196"/>
      <c r="K10" s="197"/>
      <c r="L10" s="197"/>
      <c r="M10" s="197"/>
      <c r="N10" s="197"/>
      <c r="O10" s="198"/>
      <c r="P10" s="198"/>
      <c r="Q10" s="198"/>
      <c r="R10" s="198"/>
      <c r="S10" s="198"/>
      <c r="T10" s="824" t="s">
        <v>387</v>
      </c>
    </row>
    <row r="11" spans="1:220" ht="21" customHeight="1">
      <c r="A11" s="627" t="s">
        <v>132</v>
      </c>
      <c r="B11" s="162"/>
      <c r="C11" s="162"/>
      <c r="D11" s="163"/>
      <c r="E11" s="164"/>
      <c r="F11" s="164"/>
      <c r="G11" s="164"/>
      <c r="H11" s="165"/>
      <c r="I11" s="165"/>
      <c r="J11" s="165"/>
      <c r="K11" s="166"/>
      <c r="L11" s="166"/>
      <c r="M11" s="166"/>
      <c r="N11" s="166"/>
      <c r="O11" s="167"/>
      <c r="P11" s="167"/>
      <c r="Q11" s="167"/>
      <c r="R11" s="173"/>
      <c r="S11" s="248"/>
      <c r="T11" s="825" t="s">
        <v>387</v>
      </c>
      <c r="U11" s="89"/>
    </row>
    <row r="12" spans="1:220" ht="21" customHeight="1">
      <c r="A12" s="627" t="s">
        <v>135</v>
      </c>
      <c r="B12" s="172"/>
      <c r="C12" s="162"/>
      <c r="D12" s="163"/>
      <c r="E12" s="164"/>
      <c r="F12" s="164"/>
      <c r="G12" s="164"/>
      <c r="H12" s="165"/>
      <c r="I12" s="165"/>
      <c r="J12" s="165"/>
      <c r="K12" s="166"/>
      <c r="L12" s="166"/>
      <c r="M12" s="166"/>
      <c r="N12" s="166"/>
      <c r="O12" s="167"/>
      <c r="P12" s="167"/>
      <c r="Q12" s="167"/>
      <c r="R12" s="173"/>
      <c r="S12" s="248"/>
      <c r="T12" s="825" t="s">
        <v>387</v>
      </c>
      <c r="U12" s="89"/>
    </row>
    <row r="13" spans="1:220" ht="21" customHeight="1">
      <c r="A13" s="627" t="s">
        <v>206</v>
      </c>
      <c r="B13" s="172"/>
      <c r="C13" s="162"/>
      <c r="D13" s="163"/>
      <c r="E13" s="164"/>
      <c r="F13" s="164"/>
      <c r="G13" s="164"/>
      <c r="H13" s="165"/>
      <c r="I13" s="165"/>
      <c r="J13" s="165"/>
      <c r="K13" s="166"/>
      <c r="L13" s="166"/>
      <c r="M13" s="166"/>
      <c r="N13" s="166"/>
      <c r="O13" s="167"/>
      <c r="P13" s="167"/>
      <c r="Q13" s="167"/>
      <c r="R13" s="173"/>
      <c r="S13" s="248"/>
      <c r="T13" s="825" t="s">
        <v>387</v>
      </c>
    </row>
    <row r="14" spans="1:220" ht="21" customHeight="1">
      <c r="A14" s="639" t="s">
        <v>133</v>
      </c>
      <c r="B14" s="214">
        <v>38991</v>
      </c>
      <c r="C14" s="214">
        <v>44835</v>
      </c>
      <c r="D14" s="215" t="s">
        <v>308</v>
      </c>
      <c r="E14" s="216" t="s">
        <v>345</v>
      </c>
      <c r="F14" s="216"/>
      <c r="G14" s="216"/>
      <c r="H14" s="217"/>
      <c r="I14" s="217" t="s">
        <v>537</v>
      </c>
      <c r="J14" s="217" t="s">
        <v>326</v>
      </c>
      <c r="K14" s="250"/>
      <c r="L14" s="250" t="s">
        <v>312</v>
      </c>
      <c r="M14" s="250" t="s">
        <v>312</v>
      </c>
      <c r="N14" s="250" t="s">
        <v>313</v>
      </c>
      <c r="O14" s="251">
        <v>16</v>
      </c>
      <c r="P14" s="251">
        <v>4</v>
      </c>
      <c r="Q14" s="251">
        <v>5</v>
      </c>
      <c r="R14" s="251">
        <v>42</v>
      </c>
      <c r="S14" s="251">
        <v>13755</v>
      </c>
      <c r="T14" s="826"/>
    </row>
    <row r="15" spans="1:220" ht="21" customHeight="1">
      <c r="A15" s="641" t="s">
        <v>511</v>
      </c>
      <c r="B15" s="191">
        <v>40725</v>
      </c>
      <c r="C15" s="191">
        <v>44835</v>
      </c>
      <c r="D15" s="192" t="s">
        <v>308</v>
      </c>
      <c r="E15" s="193" t="s">
        <v>345</v>
      </c>
      <c r="F15" s="193"/>
      <c r="G15" s="193"/>
      <c r="H15" s="196"/>
      <c r="I15" s="196" t="s">
        <v>537</v>
      </c>
      <c r="J15" s="196" t="s">
        <v>326</v>
      </c>
      <c r="K15" s="197" t="s">
        <v>312</v>
      </c>
      <c r="L15" s="197" t="s">
        <v>312</v>
      </c>
      <c r="M15" s="197" t="s">
        <v>312</v>
      </c>
      <c r="N15" s="197" t="s">
        <v>313</v>
      </c>
      <c r="O15" s="198">
        <v>5</v>
      </c>
      <c r="P15" s="198">
        <v>2</v>
      </c>
      <c r="Q15" s="198">
        <v>1</v>
      </c>
      <c r="R15" s="198" t="s">
        <v>538</v>
      </c>
      <c r="S15" s="198" t="s">
        <v>538</v>
      </c>
      <c r="T15" s="827"/>
    </row>
    <row r="16" spans="1:220" ht="21" customHeight="1">
      <c r="A16" s="627" t="s">
        <v>512</v>
      </c>
      <c r="B16" s="172"/>
      <c r="C16" s="172" t="s">
        <v>438</v>
      </c>
      <c r="D16" s="163" t="s">
        <v>308</v>
      </c>
      <c r="E16" s="164" t="s">
        <v>324</v>
      </c>
      <c r="F16" s="177" t="s">
        <v>309</v>
      </c>
      <c r="G16" s="164" t="s">
        <v>388</v>
      </c>
      <c r="H16" s="179" t="s">
        <v>389</v>
      </c>
      <c r="I16" s="179" t="s">
        <v>390</v>
      </c>
      <c r="J16" s="179" t="s">
        <v>311</v>
      </c>
      <c r="K16" s="180" t="s">
        <v>312</v>
      </c>
      <c r="L16" s="180" t="s">
        <v>312</v>
      </c>
      <c r="M16" s="180" t="s">
        <v>312</v>
      </c>
      <c r="N16" s="265" t="s">
        <v>313</v>
      </c>
      <c r="O16" s="173">
        <v>20</v>
      </c>
      <c r="P16" s="173">
        <v>5</v>
      </c>
      <c r="Q16" s="173">
        <v>2</v>
      </c>
      <c r="R16" s="173">
        <v>2970</v>
      </c>
      <c r="S16" s="173">
        <v>7576</v>
      </c>
      <c r="T16" s="825"/>
    </row>
    <row r="17" spans="1:21" ht="21" customHeight="1">
      <c r="A17" s="627" t="s">
        <v>218</v>
      </c>
      <c r="B17" s="172"/>
      <c r="C17" s="172" t="s">
        <v>438</v>
      </c>
      <c r="D17" s="163" t="s">
        <v>308</v>
      </c>
      <c r="E17" s="164" t="s">
        <v>324</v>
      </c>
      <c r="F17" s="164" t="s">
        <v>309</v>
      </c>
      <c r="G17" s="164" t="s">
        <v>388</v>
      </c>
      <c r="H17" s="165" t="s">
        <v>389</v>
      </c>
      <c r="I17" s="165" t="s">
        <v>390</v>
      </c>
      <c r="J17" s="165" t="s">
        <v>311</v>
      </c>
      <c r="K17" s="166" t="s">
        <v>312</v>
      </c>
      <c r="L17" s="166" t="s">
        <v>312</v>
      </c>
      <c r="M17" s="166" t="s">
        <v>312</v>
      </c>
      <c r="N17" s="166" t="s">
        <v>313</v>
      </c>
      <c r="O17" s="167">
        <v>6</v>
      </c>
      <c r="P17" s="167">
        <v>2</v>
      </c>
      <c r="Q17" s="167">
        <v>1</v>
      </c>
      <c r="R17" s="167">
        <v>0</v>
      </c>
      <c r="S17" s="167">
        <v>0</v>
      </c>
      <c r="T17" s="823" t="s">
        <v>387</v>
      </c>
    </row>
    <row r="18" spans="1:21" ht="21" customHeight="1">
      <c r="A18" s="627" t="s">
        <v>513</v>
      </c>
      <c r="B18" s="172"/>
      <c r="C18" s="172" t="s">
        <v>438</v>
      </c>
      <c r="D18" s="163" t="s">
        <v>308</v>
      </c>
      <c r="E18" s="164" t="s">
        <v>324</v>
      </c>
      <c r="F18" s="164" t="s">
        <v>309</v>
      </c>
      <c r="G18" s="164" t="s">
        <v>388</v>
      </c>
      <c r="H18" s="165" t="s">
        <v>389</v>
      </c>
      <c r="I18" s="165" t="s">
        <v>390</v>
      </c>
      <c r="J18" s="165" t="s">
        <v>311</v>
      </c>
      <c r="K18" s="166" t="s">
        <v>312</v>
      </c>
      <c r="L18" s="166" t="s">
        <v>312</v>
      </c>
      <c r="M18" s="166" t="s">
        <v>312</v>
      </c>
      <c r="N18" s="166" t="s">
        <v>313</v>
      </c>
      <c r="O18" s="167">
        <v>8</v>
      </c>
      <c r="P18" s="167">
        <v>2</v>
      </c>
      <c r="Q18" s="167">
        <v>1</v>
      </c>
      <c r="R18" s="167">
        <v>0</v>
      </c>
      <c r="S18" s="167">
        <v>0</v>
      </c>
      <c r="T18" s="823" t="s">
        <v>387</v>
      </c>
    </row>
    <row r="19" spans="1:21" ht="21" customHeight="1">
      <c r="A19" s="639" t="s">
        <v>217</v>
      </c>
      <c r="B19" s="214"/>
      <c r="C19" s="214" t="s">
        <v>438</v>
      </c>
      <c r="D19" s="215" t="s">
        <v>308</v>
      </c>
      <c r="E19" s="216" t="s">
        <v>324</v>
      </c>
      <c r="F19" s="216" t="s">
        <v>309</v>
      </c>
      <c r="G19" s="216" t="s">
        <v>388</v>
      </c>
      <c r="H19" s="217" t="s">
        <v>389</v>
      </c>
      <c r="I19" s="217" t="s">
        <v>390</v>
      </c>
      <c r="J19" s="217" t="s">
        <v>311</v>
      </c>
      <c r="K19" s="250" t="s">
        <v>312</v>
      </c>
      <c r="L19" s="250" t="s">
        <v>312</v>
      </c>
      <c r="M19" s="250" t="s">
        <v>312</v>
      </c>
      <c r="N19" s="250" t="s">
        <v>313</v>
      </c>
      <c r="O19" s="251">
        <v>8</v>
      </c>
      <c r="P19" s="251">
        <v>2</v>
      </c>
      <c r="Q19" s="251">
        <v>1</v>
      </c>
      <c r="R19" s="251">
        <v>0</v>
      </c>
      <c r="S19" s="251">
        <v>0</v>
      </c>
      <c r="T19" s="823" t="s">
        <v>387</v>
      </c>
    </row>
    <row r="20" spans="1:21" ht="21" customHeight="1">
      <c r="A20" s="641" t="s">
        <v>514</v>
      </c>
      <c r="B20" s="231" t="s">
        <v>256</v>
      </c>
      <c r="C20" s="231">
        <v>43282</v>
      </c>
      <c r="D20" s="176" t="s">
        <v>318</v>
      </c>
      <c r="E20" s="193" t="s">
        <v>340</v>
      </c>
      <c r="F20" s="193" t="s">
        <v>309</v>
      </c>
      <c r="G20" s="193" t="s">
        <v>341</v>
      </c>
      <c r="H20" s="196" t="s">
        <v>439</v>
      </c>
      <c r="I20" s="196" t="s">
        <v>342</v>
      </c>
      <c r="J20" s="165" t="s">
        <v>377</v>
      </c>
      <c r="K20" s="197" t="s">
        <v>312</v>
      </c>
      <c r="L20" s="197" t="s">
        <v>312</v>
      </c>
      <c r="M20" s="197" t="s">
        <v>312</v>
      </c>
      <c r="N20" s="197" t="s">
        <v>317</v>
      </c>
      <c r="O20" s="198">
        <v>26</v>
      </c>
      <c r="P20" s="198">
        <v>6</v>
      </c>
      <c r="Q20" s="198">
        <v>1</v>
      </c>
      <c r="R20" s="198">
        <v>0</v>
      </c>
      <c r="S20" s="198">
        <v>13206</v>
      </c>
      <c r="T20" s="827"/>
    </row>
    <row r="21" spans="1:21" ht="21" customHeight="1">
      <c r="A21" s="627" t="s">
        <v>192</v>
      </c>
      <c r="B21" s="162" t="s">
        <v>257</v>
      </c>
      <c r="C21" s="162">
        <v>43282</v>
      </c>
      <c r="D21" s="176" t="s">
        <v>318</v>
      </c>
      <c r="E21" s="164" t="s">
        <v>343</v>
      </c>
      <c r="F21" s="164" t="s">
        <v>309</v>
      </c>
      <c r="G21" s="177" t="s">
        <v>378</v>
      </c>
      <c r="H21" s="165" t="s">
        <v>539</v>
      </c>
      <c r="I21" s="165" t="s">
        <v>540</v>
      </c>
      <c r="J21" s="165" t="s">
        <v>541</v>
      </c>
      <c r="K21" s="166" t="s">
        <v>312</v>
      </c>
      <c r="L21" s="166" t="s">
        <v>312</v>
      </c>
      <c r="M21" s="166" t="s">
        <v>312</v>
      </c>
      <c r="N21" s="166" t="s">
        <v>319</v>
      </c>
      <c r="O21" s="167">
        <v>9</v>
      </c>
      <c r="P21" s="167">
        <v>2</v>
      </c>
      <c r="Q21" s="167">
        <v>1</v>
      </c>
      <c r="R21" s="167"/>
      <c r="S21" s="167"/>
      <c r="T21" s="823" t="s">
        <v>387</v>
      </c>
    </row>
    <row r="22" spans="1:21" ht="21" customHeight="1">
      <c r="A22" s="627" t="s">
        <v>194</v>
      </c>
      <c r="B22" s="235" t="s">
        <v>258</v>
      </c>
      <c r="C22" s="236">
        <v>43282</v>
      </c>
      <c r="D22" s="176" t="s">
        <v>321</v>
      </c>
      <c r="E22" s="177" t="s">
        <v>343</v>
      </c>
      <c r="F22" s="177" t="s">
        <v>309</v>
      </c>
      <c r="G22" s="177" t="s">
        <v>378</v>
      </c>
      <c r="H22" s="179" t="s">
        <v>539</v>
      </c>
      <c r="I22" s="165" t="s">
        <v>542</v>
      </c>
      <c r="J22" s="165" t="s">
        <v>541</v>
      </c>
      <c r="K22" s="180" t="s">
        <v>312</v>
      </c>
      <c r="L22" s="180" t="s">
        <v>312</v>
      </c>
      <c r="M22" s="180" t="s">
        <v>312</v>
      </c>
      <c r="N22" s="180" t="s">
        <v>319</v>
      </c>
      <c r="O22" s="173">
        <v>9</v>
      </c>
      <c r="P22" s="173">
        <v>2</v>
      </c>
      <c r="Q22" s="173">
        <v>1</v>
      </c>
      <c r="R22" s="173"/>
      <c r="S22" s="173"/>
      <c r="T22" s="825" t="s">
        <v>387</v>
      </c>
    </row>
    <row r="23" spans="1:21" ht="21" customHeight="1">
      <c r="A23" s="627" t="s">
        <v>515</v>
      </c>
      <c r="B23" s="235" t="s">
        <v>259</v>
      </c>
      <c r="C23" s="236">
        <v>43282</v>
      </c>
      <c r="D23" s="176" t="s">
        <v>318</v>
      </c>
      <c r="E23" s="177" t="s">
        <v>343</v>
      </c>
      <c r="F23" s="177" t="s">
        <v>309</v>
      </c>
      <c r="G23" s="177" t="s">
        <v>344</v>
      </c>
      <c r="H23" s="179" t="s">
        <v>322</v>
      </c>
      <c r="I23" s="165" t="s">
        <v>543</v>
      </c>
      <c r="J23" s="165" t="s">
        <v>377</v>
      </c>
      <c r="K23" s="180" t="s">
        <v>312</v>
      </c>
      <c r="L23" s="180" t="s">
        <v>312</v>
      </c>
      <c r="M23" s="180" t="s">
        <v>312</v>
      </c>
      <c r="N23" s="180" t="s">
        <v>317</v>
      </c>
      <c r="O23" s="173">
        <v>6</v>
      </c>
      <c r="P23" s="173">
        <v>2</v>
      </c>
      <c r="Q23" s="173">
        <v>1</v>
      </c>
      <c r="R23" s="173"/>
      <c r="S23" s="173"/>
      <c r="T23" s="825" t="s">
        <v>387</v>
      </c>
    </row>
    <row r="24" spans="1:21" ht="21" customHeight="1">
      <c r="A24" s="627" t="s">
        <v>332</v>
      </c>
      <c r="B24" s="235" t="s">
        <v>259</v>
      </c>
      <c r="C24" s="236">
        <v>44531</v>
      </c>
      <c r="D24" s="176" t="s">
        <v>318</v>
      </c>
      <c r="E24" s="177" t="s">
        <v>343</v>
      </c>
      <c r="F24" s="177" t="s">
        <v>309</v>
      </c>
      <c r="G24" s="177" t="s">
        <v>395</v>
      </c>
      <c r="H24" s="179" t="s">
        <v>322</v>
      </c>
      <c r="I24" s="165" t="s">
        <v>379</v>
      </c>
      <c r="J24" s="179" t="s">
        <v>544</v>
      </c>
      <c r="K24" s="180" t="s">
        <v>312</v>
      </c>
      <c r="L24" s="180" t="s">
        <v>312</v>
      </c>
      <c r="M24" s="180" t="s">
        <v>312</v>
      </c>
      <c r="N24" s="180" t="s">
        <v>319</v>
      </c>
      <c r="O24" s="173">
        <v>15</v>
      </c>
      <c r="P24" s="173">
        <v>6</v>
      </c>
      <c r="Q24" s="173">
        <v>0</v>
      </c>
      <c r="R24" s="173">
        <v>0</v>
      </c>
      <c r="S24" s="173">
        <v>14652</v>
      </c>
      <c r="T24" s="825" t="s">
        <v>387</v>
      </c>
    </row>
    <row r="25" spans="1:21" ht="21" customHeight="1">
      <c r="A25" s="639" t="s">
        <v>195</v>
      </c>
      <c r="B25" s="214">
        <v>39995</v>
      </c>
      <c r="C25" s="214" t="s">
        <v>380</v>
      </c>
      <c r="D25" s="215" t="s">
        <v>308</v>
      </c>
      <c r="E25" s="216" t="s">
        <v>324</v>
      </c>
      <c r="F25" s="217" t="s">
        <v>323</v>
      </c>
      <c r="G25" s="216" t="s">
        <v>315</v>
      </c>
      <c r="H25" s="217" t="s">
        <v>391</v>
      </c>
      <c r="I25" s="217" t="s">
        <v>335</v>
      </c>
      <c r="J25" s="217" t="s">
        <v>440</v>
      </c>
      <c r="K25" s="250" t="s">
        <v>312</v>
      </c>
      <c r="L25" s="250" t="s">
        <v>312</v>
      </c>
      <c r="M25" s="250" t="s">
        <v>312</v>
      </c>
      <c r="N25" s="250" t="s">
        <v>317</v>
      </c>
      <c r="O25" s="251">
        <v>31</v>
      </c>
      <c r="P25" s="251">
        <v>5</v>
      </c>
      <c r="Q25" s="251">
        <v>2</v>
      </c>
      <c r="R25" s="173" t="s">
        <v>136</v>
      </c>
      <c r="S25" s="251">
        <v>5536</v>
      </c>
      <c r="T25" s="826"/>
    </row>
    <row r="26" spans="1:21" ht="21" customHeight="1">
      <c r="A26" s="641" t="s">
        <v>196</v>
      </c>
      <c r="B26" s="231">
        <v>40238</v>
      </c>
      <c r="C26" s="231">
        <v>44409</v>
      </c>
      <c r="D26" s="192" t="s">
        <v>384</v>
      </c>
      <c r="E26" s="193" t="s">
        <v>384</v>
      </c>
      <c r="F26" s="193" t="s">
        <v>384</v>
      </c>
      <c r="G26" s="193" t="s">
        <v>384</v>
      </c>
      <c r="H26" s="196" t="s">
        <v>384</v>
      </c>
      <c r="I26" s="196" t="s">
        <v>402</v>
      </c>
      <c r="J26" s="196" t="s">
        <v>441</v>
      </c>
      <c r="K26" s="197" t="s">
        <v>312</v>
      </c>
      <c r="L26" s="197" t="s">
        <v>312</v>
      </c>
      <c r="M26" s="197" t="s">
        <v>312</v>
      </c>
      <c r="N26" s="197" t="s">
        <v>313</v>
      </c>
      <c r="O26" s="198">
        <v>11</v>
      </c>
      <c r="P26" s="198">
        <v>4</v>
      </c>
      <c r="Q26" s="198">
        <v>1</v>
      </c>
      <c r="R26" s="198" t="s">
        <v>384</v>
      </c>
      <c r="S26" s="198">
        <v>3562</v>
      </c>
      <c r="T26" s="827"/>
    </row>
    <row r="27" spans="1:21" ht="21" customHeight="1">
      <c r="A27" s="627" t="s">
        <v>197</v>
      </c>
      <c r="B27" s="239">
        <v>39875</v>
      </c>
      <c r="C27" s="239" t="s">
        <v>545</v>
      </c>
      <c r="D27" s="176" t="s">
        <v>383</v>
      </c>
      <c r="E27" s="164" t="s">
        <v>444</v>
      </c>
      <c r="F27" s="177" t="s">
        <v>309</v>
      </c>
      <c r="G27" s="164" t="s">
        <v>434</v>
      </c>
      <c r="H27" s="179" t="s">
        <v>398</v>
      </c>
      <c r="I27" s="165" t="s">
        <v>546</v>
      </c>
      <c r="J27" s="179" t="s">
        <v>442</v>
      </c>
      <c r="K27" s="180" t="s">
        <v>312</v>
      </c>
      <c r="L27" s="180" t="s">
        <v>312</v>
      </c>
      <c r="M27" s="180" t="s">
        <v>312</v>
      </c>
      <c r="N27" s="265" t="s">
        <v>313</v>
      </c>
      <c r="O27" s="173">
        <v>13</v>
      </c>
      <c r="P27" s="173">
        <v>4</v>
      </c>
      <c r="Q27" s="173">
        <v>1</v>
      </c>
      <c r="R27" s="173">
        <v>0</v>
      </c>
      <c r="S27" s="173">
        <v>10537</v>
      </c>
      <c r="T27" s="825" t="s">
        <v>547</v>
      </c>
    </row>
    <row r="28" spans="1:21" ht="21" customHeight="1">
      <c r="A28" s="627" t="s">
        <v>198</v>
      </c>
      <c r="B28" s="162" t="s">
        <v>260</v>
      </c>
      <c r="C28" s="162" t="s">
        <v>548</v>
      </c>
      <c r="D28" s="163" t="s">
        <v>327</v>
      </c>
      <c r="E28" s="164" t="s">
        <v>444</v>
      </c>
      <c r="F28" s="164" t="s">
        <v>309</v>
      </c>
      <c r="G28" s="164" t="s">
        <v>549</v>
      </c>
      <c r="H28" s="165" t="s">
        <v>550</v>
      </c>
      <c r="I28" s="165" t="s">
        <v>546</v>
      </c>
      <c r="J28" s="165" t="s">
        <v>443</v>
      </c>
      <c r="K28" s="166" t="s">
        <v>312</v>
      </c>
      <c r="L28" s="166" t="s">
        <v>312</v>
      </c>
      <c r="M28" s="166" t="s">
        <v>312</v>
      </c>
      <c r="N28" s="166" t="s">
        <v>313</v>
      </c>
      <c r="O28" s="167">
        <v>3</v>
      </c>
      <c r="P28" s="167">
        <v>1</v>
      </c>
      <c r="Q28" s="167">
        <v>0</v>
      </c>
      <c r="R28" s="167">
        <v>0</v>
      </c>
      <c r="S28" s="167">
        <v>0</v>
      </c>
      <c r="T28" s="823" t="s">
        <v>387</v>
      </c>
    </row>
    <row r="29" spans="1:21" ht="21" customHeight="1">
      <c r="A29" s="627" t="s">
        <v>199</v>
      </c>
      <c r="B29" s="239">
        <v>40452</v>
      </c>
      <c r="C29" s="239">
        <v>44105</v>
      </c>
      <c r="D29" s="176" t="s">
        <v>308</v>
      </c>
      <c r="E29" s="177" t="s">
        <v>444</v>
      </c>
      <c r="F29" s="177" t="s">
        <v>309</v>
      </c>
      <c r="G29" s="177" t="s">
        <v>334</v>
      </c>
      <c r="H29" s="179" t="s">
        <v>336</v>
      </c>
      <c r="I29" s="179" t="s">
        <v>392</v>
      </c>
      <c r="J29" s="179" t="s">
        <v>316</v>
      </c>
      <c r="K29" s="180" t="s">
        <v>312</v>
      </c>
      <c r="L29" s="180" t="s">
        <v>312</v>
      </c>
      <c r="M29" s="180" t="s">
        <v>312</v>
      </c>
      <c r="N29" s="180" t="s">
        <v>313</v>
      </c>
      <c r="O29" s="173">
        <v>12</v>
      </c>
      <c r="P29" s="173">
        <v>2</v>
      </c>
      <c r="Q29" s="173">
        <v>2</v>
      </c>
      <c r="R29" s="173">
        <v>770</v>
      </c>
      <c r="S29" s="173">
        <v>5887</v>
      </c>
      <c r="T29" s="825"/>
    </row>
    <row r="30" spans="1:21" ht="21" customHeight="1">
      <c r="A30" s="639" t="s">
        <v>200</v>
      </c>
      <c r="B30" s="214">
        <v>40164</v>
      </c>
      <c r="C30" s="214">
        <v>44903</v>
      </c>
      <c r="D30" s="215" t="s">
        <v>318</v>
      </c>
      <c r="E30" s="216" t="s">
        <v>345</v>
      </c>
      <c r="F30" s="216"/>
      <c r="G30" s="216"/>
      <c r="H30" s="217"/>
      <c r="I30" s="217" t="s">
        <v>445</v>
      </c>
      <c r="J30" s="218" t="s">
        <v>316</v>
      </c>
      <c r="K30" s="219" t="s">
        <v>312</v>
      </c>
      <c r="L30" s="219" t="s">
        <v>312</v>
      </c>
      <c r="M30" s="219" t="s">
        <v>312</v>
      </c>
      <c r="N30" s="219" t="s">
        <v>313</v>
      </c>
      <c r="O30" s="220">
        <v>9</v>
      </c>
      <c r="P30" s="220">
        <v>2</v>
      </c>
      <c r="Q30" s="220">
        <v>2</v>
      </c>
      <c r="R30" s="220">
        <v>0</v>
      </c>
      <c r="S30" s="220">
        <v>6594</v>
      </c>
      <c r="T30" s="828"/>
    </row>
    <row r="31" spans="1:21" ht="21" customHeight="1">
      <c r="A31" s="641" t="s">
        <v>201</v>
      </c>
      <c r="B31" s="191"/>
      <c r="C31" s="191">
        <v>43284</v>
      </c>
      <c r="D31" s="192" t="s">
        <v>308</v>
      </c>
      <c r="E31" s="193" t="s">
        <v>324</v>
      </c>
      <c r="F31" s="193" t="s">
        <v>309</v>
      </c>
      <c r="G31" s="194" t="s">
        <v>551</v>
      </c>
      <c r="H31" s="195" t="s">
        <v>552</v>
      </c>
      <c r="I31" s="195" t="s">
        <v>310</v>
      </c>
      <c r="J31" s="196"/>
      <c r="K31" s="197" t="s">
        <v>312</v>
      </c>
      <c r="L31" s="197" t="s">
        <v>312</v>
      </c>
      <c r="M31" s="197" t="s">
        <v>312</v>
      </c>
      <c r="N31" s="197" t="s">
        <v>313</v>
      </c>
      <c r="O31" s="198">
        <v>7</v>
      </c>
      <c r="P31" s="198">
        <v>1</v>
      </c>
      <c r="Q31" s="198">
        <v>1</v>
      </c>
      <c r="R31" s="198"/>
      <c r="S31" s="198">
        <v>5994</v>
      </c>
      <c r="T31" s="827"/>
    </row>
    <row r="32" spans="1:21" ht="21" customHeight="1">
      <c r="A32" s="627" t="s">
        <v>516</v>
      </c>
      <c r="B32" s="172">
        <v>40627</v>
      </c>
      <c r="C32" s="172">
        <v>45108</v>
      </c>
      <c r="D32" s="176" t="s">
        <v>308</v>
      </c>
      <c r="E32" s="177" t="s">
        <v>345</v>
      </c>
      <c r="F32" s="177"/>
      <c r="G32" s="178"/>
      <c r="H32" s="68"/>
      <c r="I32" s="68" t="s">
        <v>553</v>
      </c>
      <c r="J32" s="179" t="s">
        <v>316</v>
      </c>
      <c r="K32" s="180" t="s">
        <v>312</v>
      </c>
      <c r="L32" s="180" t="s">
        <v>312</v>
      </c>
      <c r="M32" s="180" t="s">
        <v>312</v>
      </c>
      <c r="N32" s="180" t="s">
        <v>313</v>
      </c>
      <c r="O32" s="173">
        <v>5</v>
      </c>
      <c r="P32" s="173">
        <v>1</v>
      </c>
      <c r="Q32" s="173">
        <v>1</v>
      </c>
      <c r="R32" s="167">
        <v>9220</v>
      </c>
      <c r="S32" s="167">
        <v>2864</v>
      </c>
      <c r="T32" s="825" t="s">
        <v>554</v>
      </c>
      <c r="U32" s="811"/>
    </row>
    <row r="33" spans="1:20" ht="42" customHeight="1">
      <c r="A33" s="627" t="s">
        <v>202</v>
      </c>
      <c r="B33" s="162" t="s">
        <v>261</v>
      </c>
      <c r="C33" s="162">
        <v>45200</v>
      </c>
      <c r="D33" s="163" t="s">
        <v>383</v>
      </c>
      <c r="E33" s="164" t="s">
        <v>345</v>
      </c>
      <c r="F33" s="164"/>
      <c r="G33" s="164"/>
      <c r="H33" s="165" t="s">
        <v>555</v>
      </c>
      <c r="I33" s="165" t="s">
        <v>393</v>
      </c>
      <c r="J33" s="165" t="s">
        <v>316</v>
      </c>
      <c r="K33" s="166" t="s">
        <v>312</v>
      </c>
      <c r="L33" s="166" t="s">
        <v>312</v>
      </c>
      <c r="M33" s="166" t="s">
        <v>312</v>
      </c>
      <c r="N33" s="166" t="s">
        <v>313</v>
      </c>
      <c r="O33" s="167">
        <v>8</v>
      </c>
      <c r="P33" s="167">
        <v>2</v>
      </c>
      <c r="Q33" s="167">
        <v>1</v>
      </c>
      <c r="R33" s="167">
        <v>0</v>
      </c>
      <c r="S33" s="173">
        <v>6058</v>
      </c>
      <c r="T33" s="829"/>
    </row>
    <row r="34" spans="1:20" ht="21" customHeight="1">
      <c r="A34" s="627" t="s">
        <v>203</v>
      </c>
      <c r="B34" s="162"/>
      <c r="C34" s="162">
        <v>45200</v>
      </c>
      <c r="D34" s="163" t="s">
        <v>383</v>
      </c>
      <c r="E34" s="164" t="s">
        <v>345</v>
      </c>
      <c r="F34" s="164"/>
      <c r="G34" s="164"/>
      <c r="H34" s="165" t="s">
        <v>556</v>
      </c>
      <c r="I34" s="165" t="s">
        <v>393</v>
      </c>
      <c r="J34" s="165" t="s">
        <v>316</v>
      </c>
      <c r="K34" s="166" t="s">
        <v>312</v>
      </c>
      <c r="L34" s="166" t="s">
        <v>312</v>
      </c>
      <c r="M34" s="166" t="s">
        <v>312</v>
      </c>
      <c r="N34" s="166" t="s">
        <v>313</v>
      </c>
      <c r="O34" s="167">
        <v>7</v>
      </c>
      <c r="P34" s="167">
        <v>1</v>
      </c>
      <c r="Q34" s="167">
        <v>1</v>
      </c>
      <c r="R34" s="173"/>
      <c r="S34" s="248"/>
      <c r="T34" s="825" t="s">
        <v>557</v>
      </c>
    </row>
    <row r="35" spans="1:20" ht="21" customHeight="1">
      <c r="A35" s="639" t="s">
        <v>205</v>
      </c>
      <c r="B35" s="241" t="s">
        <v>262</v>
      </c>
      <c r="C35" s="241">
        <v>44481</v>
      </c>
      <c r="D35" s="215" t="s">
        <v>327</v>
      </c>
      <c r="E35" s="216" t="s">
        <v>345</v>
      </c>
      <c r="F35" s="216" t="s">
        <v>309</v>
      </c>
      <c r="G35" s="216"/>
      <c r="H35" s="165"/>
      <c r="I35" s="217" t="s">
        <v>558</v>
      </c>
      <c r="J35" s="218" t="s">
        <v>311</v>
      </c>
      <c r="K35" s="219" t="s">
        <v>312</v>
      </c>
      <c r="L35" s="219" t="s">
        <v>312</v>
      </c>
      <c r="M35" s="219" t="s">
        <v>312</v>
      </c>
      <c r="N35" s="219" t="s">
        <v>313</v>
      </c>
      <c r="O35" s="220">
        <v>9</v>
      </c>
      <c r="P35" s="220">
        <v>2</v>
      </c>
      <c r="Q35" s="220">
        <v>1</v>
      </c>
      <c r="R35" s="220">
        <v>0</v>
      </c>
      <c r="S35" s="220">
        <v>0</v>
      </c>
      <c r="T35" s="828"/>
    </row>
    <row r="36" spans="1:20" ht="21" customHeight="1">
      <c r="A36" s="641" t="s">
        <v>269</v>
      </c>
      <c r="B36" s="231"/>
      <c r="C36" s="231">
        <v>42887</v>
      </c>
      <c r="D36" s="192" t="s">
        <v>559</v>
      </c>
      <c r="E36" s="193"/>
      <c r="F36" s="193" t="s">
        <v>309</v>
      </c>
      <c r="G36" s="193"/>
      <c r="H36" s="196"/>
      <c r="I36" s="196" t="s">
        <v>446</v>
      </c>
      <c r="J36" s="257" t="s">
        <v>316</v>
      </c>
      <c r="K36" s="258" t="s">
        <v>312</v>
      </c>
      <c r="L36" s="258" t="s">
        <v>312</v>
      </c>
      <c r="M36" s="258" t="s">
        <v>320</v>
      </c>
      <c r="N36" s="258" t="s">
        <v>319</v>
      </c>
      <c r="O36" s="259">
        <v>3</v>
      </c>
      <c r="P36" s="259">
        <v>1</v>
      </c>
      <c r="Q36" s="259">
        <v>1</v>
      </c>
      <c r="R36" s="259">
        <v>603</v>
      </c>
      <c r="S36" s="259">
        <v>69</v>
      </c>
      <c r="T36" s="824"/>
    </row>
    <row r="37" spans="1:20" ht="21" customHeight="1">
      <c r="A37" s="627" t="s">
        <v>207</v>
      </c>
      <c r="B37" s="162"/>
      <c r="C37" s="162">
        <v>44652</v>
      </c>
      <c r="D37" s="163" t="s">
        <v>318</v>
      </c>
      <c r="E37" s="164" t="s">
        <v>396</v>
      </c>
      <c r="F37" s="164" t="s">
        <v>309</v>
      </c>
      <c r="G37" s="164" t="s">
        <v>397</v>
      </c>
      <c r="H37" s="165" t="s">
        <v>398</v>
      </c>
      <c r="I37" s="165" t="s">
        <v>337</v>
      </c>
      <c r="J37" s="165" t="s">
        <v>316</v>
      </c>
      <c r="K37" s="166" t="s">
        <v>312</v>
      </c>
      <c r="L37" s="166" t="s">
        <v>312</v>
      </c>
      <c r="M37" s="166" t="s">
        <v>320</v>
      </c>
      <c r="N37" s="166" t="s">
        <v>313</v>
      </c>
      <c r="O37" s="167">
        <v>6</v>
      </c>
      <c r="P37" s="167">
        <v>5</v>
      </c>
      <c r="Q37" s="167">
        <v>5</v>
      </c>
      <c r="R37" s="167">
        <v>2361</v>
      </c>
      <c r="S37" s="167">
        <v>614</v>
      </c>
      <c r="T37" s="823"/>
    </row>
    <row r="38" spans="1:20" ht="21" customHeight="1">
      <c r="A38" s="627" t="s">
        <v>211</v>
      </c>
      <c r="B38" s="162">
        <v>40864</v>
      </c>
      <c r="C38" s="162">
        <v>44835</v>
      </c>
      <c r="D38" s="163" t="s">
        <v>318</v>
      </c>
      <c r="E38" s="177" t="s">
        <v>447</v>
      </c>
      <c r="F38" s="177" t="s">
        <v>309</v>
      </c>
      <c r="G38" s="177" t="s">
        <v>448</v>
      </c>
      <c r="H38" s="179" t="s">
        <v>449</v>
      </c>
      <c r="I38" s="179" t="s">
        <v>450</v>
      </c>
      <c r="J38" s="179" t="s">
        <v>316</v>
      </c>
      <c r="K38" s="180" t="s">
        <v>312</v>
      </c>
      <c r="L38" s="180" t="s">
        <v>312</v>
      </c>
      <c r="M38" s="180" t="s">
        <v>312</v>
      </c>
      <c r="N38" s="180" t="s">
        <v>313</v>
      </c>
      <c r="O38" s="173">
        <v>5</v>
      </c>
      <c r="P38" s="173">
        <v>2</v>
      </c>
      <c r="Q38" s="173">
        <v>2</v>
      </c>
      <c r="R38" s="173">
        <v>18909</v>
      </c>
      <c r="S38" s="173">
        <v>1891</v>
      </c>
      <c r="T38" s="825"/>
    </row>
    <row r="39" spans="1:20" ht="36" customHeight="1">
      <c r="A39" s="644" t="s">
        <v>265</v>
      </c>
      <c r="B39" s="239">
        <v>39751</v>
      </c>
      <c r="C39" s="239">
        <v>43034</v>
      </c>
      <c r="D39" s="176" t="s">
        <v>318</v>
      </c>
      <c r="E39" s="177" t="s">
        <v>451</v>
      </c>
      <c r="F39" s="177" t="s">
        <v>309</v>
      </c>
      <c r="G39" s="240" t="s">
        <v>452</v>
      </c>
      <c r="H39" s="305" t="s">
        <v>381</v>
      </c>
      <c r="I39" s="179" t="s">
        <v>382</v>
      </c>
      <c r="J39" s="179" t="s">
        <v>325</v>
      </c>
      <c r="K39" s="180" t="s">
        <v>312</v>
      </c>
      <c r="L39" s="180" t="s">
        <v>312</v>
      </c>
      <c r="M39" s="180" t="s">
        <v>312</v>
      </c>
      <c r="N39" s="180" t="s">
        <v>317</v>
      </c>
      <c r="O39" s="173">
        <v>8</v>
      </c>
      <c r="P39" s="173">
        <v>4</v>
      </c>
      <c r="Q39" s="173">
        <v>2</v>
      </c>
      <c r="R39" s="173">
        <v>14558</v>
      </c>
      <c r="S39" s="173">
        <v>1386</v>
      </c>
      <c r="T39" s="825"/>
    </row>
    <row r="40" spans="1:20" ht="21" customHeight="1">
      <c r="A40" s="627" t="s">
        <v>216</v>
      </c>
      <c r="B40" s="235" t="s">
        <v>263</v>
      </c>
      <c r="C40" s="235" t="s">
        <v>560</v>
      </c>
      <c r="D40" s="176" t="s">
        <v>399</v>
      </c>
      <c r="E40" s="177"/>
      <c r="F40" s="177" t="s">
        <v>309</v>
      </c>
      <c r="G40" s="177"/>
      <c r="H40" s="179" t="s">
        <v>400</v>
      </c>
      <c r="I40" s="179" t="s">
        <v>453</v>
      </c>
      <c r="J40" s="179" t="s">
        <v>314</v>
      </c>
      <c r="K40" s="180" t="s">
        <v>320</v>
      </c>
      <c r="L40" s="180" t="s">
        <v>320</v>
      </c>
      <c r="M40" s="180" t="s">
        <v>320</v>
      </c>
      <c r="N40" s="180"/>
      <c r="O40" s="173">
        <v>0</v>
      </c>
      <c r="P40" s="173">
        <v>0</v>
      </c>
      <c r="Q40" s="173">
        <v>0</v>
      </c>
      <c r="R40" s="173">
        <v>0</v>
      </c>
      <c r="S40" s="173">
        <v>0</v>
      </c>
      <c r="T40" s="825"/>
    </row>
    <row r="41" spans="1:20" ht="21" customHeight="1">
      <c r="A41" s="641" t="s">
        <v>208</v>
      </c>
      <c r="B41" s="254">
        <v>39569</v>
      </c>
      <c r="C41" s="254" t="s">
        <v>561</v>
      </c>
      <c r="D41" s="255" t="s">
        <v>308</v>
      </c>
      <c r="E41" s="256" t="s">
        <v>345</v>
      </c>
      <c r="F41" s="256"/>
      <c r="G41" s="256"/>
      <c r="H41" s="196"/>
      <c r="I41" s="257" t="s">
        <v>346</v>
      </c>
      <c r="J41" s="257" t="s">
        <v>316</v>
      </c>
      <c r="K41" s="258" t="s">
        <v>312</v>
      </c>
      <c r="L41" s="258" t="s">
        <v>312</v>
      </c>
      <c r="M41" s="258" t="s">
        <v>312</v>
      </c>
      <c r="N41" s="258" t="s">
        <v>562</v>
      </c>
      <c r="O41" s="259">
        <v>10</v>
      </c>
      <c r="P41" s="259">
        <v>3</v>
      </c>
      <c r="Q41" s="259">
        <v>2</v>
      </c>
      <c r="R41" s="259"/>
      <c r="S41" s="259">
        <v>3162</v>
      </c>
      <c r="T41" s="830" t="s">
        <v>454</v>
      </c>
    </row>
    <row r="42" spans="1:20" ht="21" customHeight="1">
      <c r="A42" s="627" t="s">
        <v>209</v>
      </c>
      <c r="B42" s="172">
        <v>38899</v>
      </c>
      <c r="C42" s="172">
        <v>45108</v>
      </c>
      <c r="D42" s="163" t="s">
        <v>327</v>
      </c>
      <c r="E42" s="164" t="s">
        <v>136</v>
      </c>
      <c r="F42" s="164" t="s">
        <v>309</v>
      </c>
      <c r="G42" s="164" t="s">
        <v>136</v>
      </c>
      <c r="H42" s="165" t="s">
        <v>136</v>
      </c>
      <c r="I42" s="165" t="s">
        <v>392</v>
      </c>
      <c r="J42" s="165" t="s">
        <v>563</v>
      </c>
      <c r="K42" s="166" t="s">
        <v>312</v>
      </c>
      <c r="L42" s="166" t="s">
        <v>312</v>
      </c>
      <c r="M42" s="166" t="s">
        <v>312</v>
      </c>
      <c r="N42" s="166" t="s">
        <v>313</v>
      </c>
      <c r="O42" s="167">
        <v>4</v>
      </c>
      <c r="P42" s="167">
        <v>1</v>
      </c>
      <c r="Q42" s="167">
        <v>0</v>
      </c>
      <c r="R42" s="167" t="s">
        <v>136</v>
      </c>
      <c r="S42" s="167">
        <v>2781</v>
      </c>
      <c r="T42" s="823" t="s">
        <v>401</v>
      </c>
    </row>
    <row r="43" spans="1:20" ht="21" customHeight="1">
      <c r="A43" s="627" t="s">
        <v>212</v>
      </c>
      <c r="B43" s="172">
        <v>40822</v>
      </c>
      <c r="C43" s="172">
        <v>42809</v>
      </c>
      <c r="D43" s="163" t="s">
        <v>308</v>
      </c>
      <c r="E43" s="164" t="s">
        <v>564</v>
      </c>
      <c r="F43" s="164" t="s">
        <v>309</v>
      </c>
      <c r="G43" s="164" t="s">
        <v>565</v>
      </c>
      <c r="H43" s="165" t="s">
        <v>566</v>
      </c>
      <c r="I43" s="165" t="s">
        <v>567</v>
      </c>
      <c r="J43" s="165" t="s">
        <v>325</v>
      </c>
      <c r="K43" s="166" t="s">
        <v>312</v>
      </c>
      <c r="L43" s="166" t="s">
        <v>312</v>
      </c>
      <c r="M43" s="166" t="s">
        <v>312</v>
      </c>
      <c r="N43" s="166" t="s">
        <v>313</v>
      </c>
      <c r="O43" s="167">
        <v>6</v>
      </c>
      <c r="P43" s="167">
        <v>1</v>
      </c>
      <c r="Q43" s="167">
        <v>2</v>
      </c>
      <c r="R43" s="167">
        <v>10792</v>
      </c>
      <c r="S43" s="173">
        <v>2169</v>
      </c>
      <c r="T43" s="825"/>
    </row>
    <row r="44" spans="1:20" ht="32.25" customHeight="1">
      <c r="A44" s="627" t="s">
        <v>210</v>
      </c>
      <c r="B44" s="172">
        <v>40213</v>
      </c>
      <c r="C44" s="172">
        <v>43866</v>
      </c>
      <c r="D44" s="163" t="s">
        <v>383</v>
      </c>
      <c r="E44" s="177" t="s">
        <v>394</v>
      </c>
      <c r="F44" s="177" t="s">
        <v>309</v>
      </c>
      <c r="G44" s="177" t="s">
        <v>334</v>
      </c>
      <c r="H44" s="304" t="s">
        <v>568</v>
      </c>
      <c r="I44" s="179" t="s">
        <v>346</v>
      </c>
      <c r="J44" s="165" t="s">
        <v>316</v>
      </c>
      <c r="K44" s="166" t="s">
        <v>312</v>
      </c>
      <c r="L44" s="166" t="s">
        <v>312</v>
      </c>
      <c r="M44" s="166" t="s">
        <v>312</v>
      </c>
      <c r="N44" s="166" t="s">
        <v>313</v>
      </c>
      <c r="O44" s="173">
        <v>10</v>
      </c>
      <c r="P44" s="173">
        <v>2</v>
      </c>
      <c r="Q44" s="173">
        <v>0</v>
      </c>
      <c r="R44" s="173">
        <v>0</v>
      </c>
      <c r="S44" s="173">
        <v>2425</v>
      </c>
      <c r="T44" s="825"/>
    </row>
    <row r="45" spans="1:20" ht="21" customHeight="1" thickBot="1">
      <c r="A45" s="15" t="s">
        <v>213</v>
      </c>
      <c r="B45" s="280" t="s">
        <v>264</v>
      </c>
      <c r="C45" s="281">
        <v>43800</v>
      </c>
      <c r="D45" s="282" t="s">
        <v>383</v>
      </c>
      <c r="E45" s="283" t="s">
        <v>345</v>
      </c>
      <c r="F45" s="283" t="s">
        <v>309</v>
      </c>
      <c r="G45" s="283"/>
      <c r="H45" s="284"/>
      <c r="I45" s="284" t="s">
        <v>402</v>
      </c>
      <c r="J45" s="284" t="s">
        <v>569</v>
      </c>
      <c r="K45" s="285" t="s">
        <v>312</v>
      </c>
      <c r="L45" s="285" t="s">
        <v>312</v>
      </c>
      <c r="M45" s="285" t="s">
        <v>312</v>
      </c>
      <c r="N45" s="285" t="s">
        <v>313</v>
      </c>
      <c r="O45" s="286">
        <v>10</v>
      </c>
      <c r="P45" s="286">
        <v>2</v>
      </c>
      <c r="Q45" s="286">
        <v>1</v>
      </c>
      <c r="R45" s="286">
        <v>12505</v>
      </c>
      <c r="S45" s="286">
        <v>3594</v>
      </c>
      <c r="T45" s="831"/>
    </row>
    <row r="46" spans="1:20" ht="21" customHeight="1" thickBot="1">
      <c r="A46" s="15" t="s">
        <v>48</v>
      </c>
      <c r="B46" s="92" t="s">
        <v>134</v>
      </c>
      <c r="C46" s="77" t="s">
        <v>134</v>
      </c>
      <c r="D46" s="40" t="s">
        <v>134</v>
      </c>
      <c r="E46" s="40" t="s">
        <v>134</v>
      </c>
      <c r="F46" s="40" t="s">
        <v>134</v>
      </c>
      <c r="G46" s="40" t="s">
        <v>134</v>
      </c>
      <c r="H46" s="90" t="s">
        <v>134</v>
      </c>
      <c r="I46" s="90" t="s">
        <v>134</v>
      </c>
      <c r="J46" s="90" t="s">
        <v>134</v>
      </c>
      <c r="K46" s="40">
        <v>32</v>
      </c>
      <c r="L46" s="40">
        <v>33</v>
      </c>
      <c r="M46" s="40">
        <v>31</v>
      </c>
      <c r="N46" s="40"/>
      <c r="O46" s="31">
        <v>557</v>
      </c>
      <c r="P46" s="31">
        <v>137</v>
      </c>
      <c r="Q46" s="31">
        <v>51</v>
      </c>
      <c r="R46" s="31">
        <v>112541</v>
      </c>
      <c r="S46" s="31">
        <v>204512</v>
      </c>
      <c r="T46" s="139"/>
    </row>
    <row r="47" spans="1:20" ht="21" customHeight="1">
      <c r="A47" s="41" t="s">
        <v>214</v>
      </c>
      <c r="B47" s="172">
        <v>38798</v>
      </c>
      <c r="C47" s="172">
        <v>38798</v>
      </c>
      <c r="D47" s="416" t="s">
        <v>318</v>
      </c>
      <c r="E47" s="416" t="s">
        <v>385</v>
      </c>
      <c r="F47" s="416" t="s">
        <v>309</v>
      </c>
      <c r="G47" s="416" t="s">
        <v>136</v>
      </c>
      <c r="H47" s="417" t="s">
        <v>435</v>
      </c>
      <c r="I47" s="417" t="s">
        <v>576</v>
      </c>
      <c r="J47" s="417" t="s">
        <v>577</v>
      </c>
      <c r="K47" s="418" t="s">
        <v>320</v>
      </c>
      <c r="L47" s="418" t="s">
        <v>320</v>
      </c>
      <c r="M47" s="418" t="s">
        <v>320</v>
      </c>
      <c r="N47" s="418" t="s">
        <v>317</v>
      </c>
      <c r="O47" s="419">
        <v>1</v>
      </c>
      <c r="P47" s="419">
        <v>0</v>
      </c>
      <c r="Q47" s="419">
        <v>0</v>
      </c>
      <c r="R47" s="419">
        <v>847</v>
      </c>
      <c r="S47" s="419">
        <v>0</v>
      </c>
      <c r="T47" s="832"/>
    </row>
    <row r="48" spans="1:20" ht="21" customHeight="1">
      <c r="A48" s="627" t="s">
        <v>215</v>
      </c>
      <c r="B48" s="162">
        <v>39173</v>
      </c>
      <c r="C48" s="162">
        <v>41913</v>
      </c>
      <c r="D48" s="164" t="s">
        <v>578</v>
      </c>
      <c r="E48" s="436" t="s">
        <v>579</v>
      </c>
      <c r="F48" s="164" t="s">
        <v>309</v>
      </c>
      <c r="G48" s="164" t="s">
        <v>397</v>
      </c>
      <c r="H48" s="165" t="s">
        <v>436</v>
      </c>
      <c r="I48" s="165" t="s">
        <v>580</v>
      </c>
      <c r="J48" s="165" t="s">
        <v>325</v>
      </c>
      <c r="K48" s="166" t="s">
        <v>312</v>
      </c>
      <c r="L48" s="166" t="s">
        <v>320</v>
      </c>
      <c r="M48" s="166" t="s">
        <v>320</v>
      </c>
      <c r="N48" s="166" t="s">
        <v>581</v>
      </c>
      <c r="O48" s="413">
        <v>12</v>
      </c>
      <c r="P48" s="413">
        <v>1</v>
      </c>
      <c r="Q48" s="413">
        <v>1</v>
      </c>
      <c r="R48" s="413">
        <v>40</v>
      </c>
      <c r="S48" s="414">
        <v>40</v>
      </c>
      <c r="T48" s="823"/>
    </row>
    <row r="49" spans="1:20" ht="21" customHeight="1" thickBot="1">
      <c r="A49" s="15" t="s">
        <v>170</v>
      </c>
      <c r="B49" s="300"/>
      <c r="C49" s="300">
        <v>44938</v>
      </c>
      <c r="D49" s="421" t="s">
        <v>327</v>
      </c>
      <c r="E49" s="421" t="s">
        <v>345</v>
      </c>
      <c r="F49" s="422" t="s">
        <v>323</v>
      </c>
      <c r="G49" s="421" t="s">
        <v>345</v>
      </c>
      <c r="H49" s="422" t="s">
        <v>322</v>
      </c>
      <c r="I49" s="422" t="s">
        <v>386</v>
      </c>
      <c r="J49" s="422" t="s">
        <v>437</v>
      </c>
      <c r="K49" s="423" t="s">
        <v>312</v>
      </c>
      <c r="L49" s="423" t="s">
        <v>312</v>
      </c>
      <c r="M49" s="423" t="s">
        <v>312</v>
      </c>
      <c r="N49" s="423" t="s">
        <v>313</v>
      </c>
      <c r="O49" s="424">
        <v>61</v>
      </c>
      <c r="P49" s="424">
        <v>12</v>
      </c>
      <c r="Q49" s="424">
        <v>3</v>
      </c>
      <c r="R49" s="424">
        <v>2200</v>
      </c>
      <c r="S49" s="424">
        <v>31353</v>
      </c>
      <c r="T49" s="833"/>
    </row>
    <row r="50" spans="1:20" ht="21" customHeight="1" thickBot="1">
      <c r="A50" s="14" t="s">
        <v>144</v>
      </c>
      <c r="B50" s="93" t="s">
        <v>134</v>
      </c>
      <c r="C50" s="77" t="s">
        <v>134</v>
      </c>
      <c r="D50" s="77" t="s">
        <v>134</v>
      </c>
      <c r="E50" s="77" t="s">
        <v>134</v>
      </c>
      <c r="F50" s="77" t="s">
        <v>134</v>
      </c>
      <c r="G50" s="77" t="s">
        <v>134</v>
      </c>
      <c r="H50" s="91" t="s">
        <v>134</v>
      </c>
      <c r="I50" s="91" t="s">
        <v>134</v>
      </c>
      <c r="J50" s="91" t="s">
        <v>134</v>
      </c>
      <c r="K50" s="77">
        <f>COUNTIF(K47:K49,"○")</f>
        <v>2</v>
      </c>
      <c r="L50" s="77">
        <f>COUNTIF(L47:L49,"○")</f>
        <v>1</v>
      </c>
      <c r="M50" s="77">
        <f>COUNTIF(M47:M49,"○")</f>
        <v>1</v>
      </c>
      <c r="N50" s="77"/>
      <c r="O50" s="29">
        <f>SUM(O47:O49)</f>
        <v>74</v>
      </c>
      <c r="P50" s="29">
        <f>SUM(P47:P49)</f>
        <v>13</v>
      </c>
      <c r="Q50" s="29">
        <f>SUM(Q47:Q49)</f>
        <v>4</v>
      </c>
      <c r="R50" s="29">
        <f>SUM(R47:R49)</f>
        <v>3087</v>
      </c>
      <c r="S50" s="29">
        <f>SUM(S47:S49)</f>
        <v>31393</v>
      </c>
      <c r="T50" s="140"/>
    </row>
    <row r="51" spans="1:20" ht="21" customHeight="1" thickBot="1">
      <c r="A51" s="15" t="s">
        <v>11</v>
      </c>
      <c r="B51" s="94" t="s">
        <v>134</v>
      </c>
      <c r="C51" s="40" t="s">
        <v>134</v>
      </c>
      <c r="D51" s="40" t="s">
        <v>134</v>
      </c>
      <c r="E51" s="40" t="s">
        <v>134</v>
      </c>
      <c r="F51" s="40" t="s">
        <v>134</v>
      </c>
      <c r="G51" s="40" t="s">
        <v>134</v>
      </c>
      <c r="H51" s="40" t="s">
        <v>134</v>
      </c>
      <c r="I51" s="40" t="s">
        <v>134</v>
      </c>
      <c r="J51" s="40" t="s">
        <v>134</v>
      </c>
      <c r="K51" s="31">
        <f>K46+K50</f>
        <v>34</v>
      </c>
      <c r="L51" s="31">
        <f>L46+L50</f>
        <v>34</v>
      </c>
      <c r="M51" s="31">
        <f>M46+M50</f>
        <v>32</v>
      </c>
      <c r="N51" s="40"/>
      <c r="O51" s="31">
        <f>O46+O50</f>
        <v>631</v>
      </c>
      <c r="P51" s="31">
        <f>P46+P50</f>
        <v>150</v>
      </c>
      <c r="Q51" s="31">
        <f>Q46+Q50</f>
        <v>55</v>
      </c>
      <c r="R51" s="31">
        <f>R46+R50</f>
        <v>115628</v>
      </c>
      <c r="S51" s="31">
        <f>S46+S50</f>
        <v>235905</v>
      </c>
      <c r="T51" s="139"/>
    </row>
    <row r="52" spans="1:20">
      <c r="B52" s="23"/>
      <c r="C52" s="23"/>
    </row>
  </sheetData>
  <mergeCells count="13">
    <mergeCell ref="A2:A4"/>
    <mergeCell ref="D2:G2"/>
    <mergeCell ref="E3:E4"/>
    <mergeCell ref="D3:D4"/>
    <mergeCell ref="K2:N2"/>
    <mergeCell ref="N3:N4"/>
    <mergeCell ref="P3:P4"/>
    <mergeCell ref="B2:B4"/>
    <mergeCell ref="C2:C4"/>
    <mergeCell ref="F3:F4"/>
    <mergeCell ref="G3:G4"/>
    <mergeCell ref="L3:L4"/>
    <mergeCell ref="M3:M4"/>
  </mergeCells>
  <phoneticPr fontId="2"/>
  <dataValidations count="3">
    <dataValidation type="list" allowBlank="1" showInputMessage="1" showErrorMessage="1" sqref="N5" xr:uid="{00000000-0002-0000-0A00-000000000000}">
      <formula1>"館内,庁内,外部"</formula1>
    </dataValidation>
    <dataValidation type="list" allowBlank="1" showInputMessage="1" showErrorMessage="1" sqref="K5:M5" xr:uid="{00000000-0002-0000-0A00-000001000000}">
      <formula1>"○,×"</formula1>
    </dataValidation>
    <dataValidation type="list" allowBlank="1" showInputMessage="1" showErrorMessage="1" sqref="F5" xr:uid="{00000000-0002-0000-0A00-000002000000}">
      <formula1>"パソコン,ワークステーション,オフコン,汎用機"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48" fitToWidth="2" orientation="portrait" useFirstPageNumber="1" r:id="rId1"/>
  <headerFooter alignWithMargins="0">
    <oddFooter>&amp;C&amp;"ＭＳ 明朝,標準"&amp;18&amp;P</oddFooter>
  </headerFooter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H58"/>
  <sheetViews>
    <sheetView view="pageBreakPreview" zoomScale="60" zoomScaleNormal="85" workbookViewId="0">
      <selection activeCell="H10" sqref="H10"/>
    </sheetView>
  </sheetViews>
  <sheetFormatPr defaultColWidth="9" defaultRowHeight="13"/>
  <cols>
    <col min="1" max="1" width="10.36328125" style="12" customWidth="1"/>
    <col min="2" max="2" width="11.7265625" style="1" customWidth="1"/>
    <col min="3" max="4" width="10.90625" style="1" customWidth="1"/>
    <col min="5" max="5" width="11.6328125" style="1" bestFit="1" customWidth="1"/>
    <col min="6" max="10" width="11.6328125" style="1" customWidth="1"/>
    <col min="11" max="11" width="12.6328125" style="1" bestFit="1" customWidth="1"/>
    <col min="12" max="12" width="13.453125" style="1" customWidth="1"/>
    <col min="13" max="13" width="13.36328125" style="1" bestFit="1" customWidth="1"/>
    <col min="14" max="14" width="12" style="1" bestFit="1" customWidth="1"/>
    <col min="15" max="15" width="12.90625" style="1" bestFit="1" customWidth="1"/>
    <col min="16" max="16" width="48.453125" style="1" customWidth="1"/>
    <col min="17" max="16384" width="9" style="1"/>
  </cols>
  <sheetData>
    <row r="1" spans="1:216" ht="14.5" thickBot="1">
      <c r="A1" s="378" t="s">
        <v>573</v>
      </c>
      <c r="B1" s="548"/>
    </row>
    <row r="2" spans="1:216" ht="14.15" customHeight="1">
      <c r="A2" s="1101" t="s">
        <v>0</v>
      </c>
      <c r="B2" s="1125" t="s">
        <v>373</v>
      </c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  <c r="O2" s="837" t="s">
        <v>113</v>
      </c>
      <c r="P2" s="708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HH2" s="6"/>
    </row>
    <row r="3" spans="1:216" ht="14.15" customHeight="1">
      <c r="A3" s="1102"/>
      <c r="B3" s="1123"/>
      <c r="C3" s="1122" t="s">
        <v>372</v>
      </c>
      <c r="D3" s="3"/>
      <c r="E3" s="2"/>
      <c r="F3" s="2"/>
      <c r="G3" s="2"/>
      <c r="H3" s="2"/>
      <c r="I3" s="2"/>
      <c r="J3" s="2"/>
      <c r="K3" s="2"/>
      <c r="L3" s="2"/>
      <c r="M3" s="8"/>
      <c r="N3" s="1116" t="s">
        <v>114</v>
      </c>
      <c r="O3" s="27"/>
      <c r="P3" s="73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HG3" s="6"/>
    </row>
    <row r="4" spans="1:216" ht="14.15" customHeight="1">
      <c r="A4" s="1102"/>
      <c r="B4" s="1123"/>
      <c r="C4" s="1123"/>
      <c r="D4" s="1119" t="s">
        <v>371</v>
      </c>
      <c r="E4" s="2"/>
      <c r="F4" s="2"/>
      <c r="G4" s="2"/>
      <c r="H4" s="2"/>
      <c r="I4" s="2"/>
      <c r="J4" s="2"/>
      <c r="K4" s="2"/>
      <c r="L4" s="3"/>
      <c r="M4" s="16"/>
      <c r="N4" s="1117"/>
      <c r="O4" s="50"/>
      <c r="P4" s="549" t="s">
        <v>115</v>
      </c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HG4" s="6"/>
    </row>
    <row r="5" spans="1:216" ht="14.15" customHeight="1">
      <c r="A5" s="1102"/>
      <c r="B5" s="1123"/>
      <c r="C5" s="1123"/>
      <c r="D5" s="1120"/>
      <c r="E5" s="3"/>
      <c r="F5" s="3"/>
      <c r="G5" s="3"/>
      <c r="H5" s="3"/>
      <c r="I5" s="3"/>
      <c r="J5" s="3"/>
      <c r="K5" s="9" t="s">
        <v>116</v>
      </c>
      <c r="L5" s="1114" t="s">
        <v>366</v>
      </c>
      <c r="M5" s="22" t="s">
        <v>117</v>
      </c>
      <c r="N5" s="1117"/>
      <c r="O5" s="160" t="s">
        <v>369</v>
      </c>
      <c r="P5" s="549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HG5" s="6"/>
    </row>
    <row r="6" spans="1:216" ht="14.15" customHeight="1">
      <c r="A6" s="1103"/>
      <c r="B6" s="1124"/>
      <c r="C6" s="1124"/>
      <c r="D6" s="1121"/>
      <c r="E6" s="384" t="s">
        <v>370</v>
      </c>
      <c r="F6" s="385" t="s">
        <v>118</v>
      </c>
      <c r="G6" s="386" t="s">
        <v>119</v>
      </c>
      <c r="H6" s="128" t="s">
        <v>129</v>
      </c>
      <c r="I6" s="128" t="s">
        <v>130</v>
      </c>
      <c r="J6" s="128" t="s">
        <v>120</v>
      </c>
      <c r="K6" s="129" t="s">
        <v>368</v>
      </c>
      <c r="L6" s="1115"/>
      <c r="M6" s="127" t="s">
        <v>367</v>
      </c>
      <c r="N6" s="1118"/>
      <c r="O6" s="28"/>
      <c r="P6" s="7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HG6" s="6"/>
    </row>
    <row r="7" spans="1:216" ht="24" customHeight="1">
      <c r="A7" s="641" t="s">
        <v>254</v>
      </c>
      <c r="B7" s="200">
        <v>523123</v>
      </c>
      <c r="C7" s="200">
        <v>523123</v>
      </c>
      <c r="D7" s="200">
        <v>168267</v>
      </c>
      <c r="E7" s="200">
        <v>37323</v>
      </c>
      <c r="F7" s="200">
        <v>8904</v>
      </c>
      <c r="G7" s="200">
        <v>3565</v>
      </c>
      <c r="H7" s="200">
        <v>0</v>
      </c>
      <c r="I7" s="200">
        <v>392</v>
      </c>
      <c r="J7" s="200">
        <v>0</v>
      </c>
      <c r="K7" s="200">
        <v>50184</v>
      </c>
      <c r="L7" s="200">
        <v>304672</v>
      </c>
      <c r="M7" s="200">
        <v>354856</v>
      </c>
      <c r="N7" s="200">
        <v>0</v>
      </c>
      <c r="O7" s="200">
        <v>0</v>
      </c>
      <c r="P7" s="838"/>
    </row>
    <row r="8" spans="1:216" ht="24" customHeight="1">
      <c r="A8" s="627" t="s">
        <v>249</v>
      </c>
      <c r="B8" s="168">
        <v>0</v>
      </c>
      <c r="C8" s="168">
        <v>0</v>
      </c>
      <c r="D8" s="260"/>
      <c r="E8" s="168"/>
      <c r="F8" s="168"/>
      <c r="G8" s="168"/>
      <c r="H8" s="168"/>
      <c r="I8" s="168"/>
      <c r="J8" s="168"/>
      <c r="K8" s="168">
        <v>0</v>
      </c>
      <c r="L8" s="168"/>
      <c r="M8" s="168">
        <v>0</v>
      </c>
      <c r="N8" s="168"/>
      <c r="O8" s="168"/>
      <c r="P8" s="839" t="s">
        <v>331</v>
      </c>
    </row>
    <row r="9" spans="1:216" ht="24" customHeight="1">
      <c r="A9" s="627" t="s">
        <v>251</v>
      </c>
      <c r="B9" s="168">
        <v>0</v>
      </c>
      <c r="C9" s="260">
        <v>0</v>
      </c>
      <c r="D9" s="168"/>
      <c r="E9" s="168"/>
      <c r="F9" s="168"/>
      <c r="G9" s="168"/>
      <c r="H9" s="168"/>
      <c r="I9" s="168"/>
      <c r="J9" s="168"/>
      <c r="K9" s="168">
        <v>0</v>
      </c>
      <c r="L9" s="168"/>
      <c r="M9" s="168">
        <v>0</v>
      </c>
      <c r="N9" s="168"/>
      <c r="O9" s="168"/>
      <c r="P9" s="840" t="s">
        <v>331</v>
      </c>
    </row>
    <row r="10" spans="1:216" ht="24" customHeight="1">
      <c r="A10" s="627" t="s">
        <v>509</v>
      </c>
      <c r="B10" s="168">
        <v>350525.69999999995</v>
      </c>
      <c r="C10" s="168">
        <v>344896.19999999995</v>
      </c>
      <c r="D10" s="168">
        <v>56616.6</v>
      </c>
      <c r="E10" s="168">
        <v>52014.5</v>
      </c>
      <c r="F10" s="168">
        <v>7532</v>
      </c>
      <c r="G10" s="168">
        <v>16994.2</v>
      </c>
      <c r="H10" s="168">
        <v>0</v>
      </c>
      <c r="I10" s="168">
        <v>1643.8</v>
      </c>
      <c r="J10" s="168">
        <v>1161</v>
      </c>
      <c r="K10" s="168">
        <v>79345.5</v>
      </c>
      <c r="L10" s="168">
        <v>208934.1</v>
      </c>
      <c r="M10" s="168">
        <v>288279.59999999998</v>
      </c>
      <c r="N10" s="168">
        <v>5629.5</v>
      </c>
      <c r="O10" s="168">
        <v>0</v>
      </c>
      <c r="P10" s="840"/>
    </row>
    <row r="11" spans="1:216" ht="24" customHeight="1">
      <c r="A11" s="627" t="s">
        <v>510</v>
      </c>
      <c r="B11" s="168"/>
      <c r="C11" s="168"/>
      <c r="D11" s="260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839" t="s">
        <v>331</v>
      </c>
      <c r="AR11" s="1" t="s">
        <v>570</v>
      </c>
    </row>
    <row r="12" spans="1:216" ht="24" customHeight="1">
      <c r="A12" s="641" t="s">
        <v>131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838" t="s">
        <v>331</v>
      </c>
    </row>
    <row r="13" spans="1:216" ht="24" customHeight="1">
      <c r="A13" s="627" t="s">
        <v>132</v>
      </c>
      <c r="B13" s="168"/>
      <c r="C13" s="168"/>
      <c r="D13" s="260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841" t="s">
        <v>331</v>
      </c>
    </row>
    <row r="14" spans="1:216" ht="24" customHeight="1">
      <c r="A14" s="627" t="s">
        <v>135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841" t="s">
        <v>331</v>
      </c>
    </row>
    <row r="15" spans="1:216" ht="24" customHeight="1">
      <c r="A15" s="627" t="s">
        <v>206</v>
      </c>
      <c r="B15" s="168"/>
      <c r="C15" s="168"/>
      <c r="D15" s="260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842" t="s">
        <v>331</v>
      </c>
    </row>
    <row r="16" spans="1:216" ht="24" customHeight="1">
      <c r="A16" s="639" t="s">
        <v>133</v>
      </c>
      <c r="B16" s="221">
        <v>145636</v>
      </c>
      <c r="C16" s="221">
        <v>145636</v>
      </c>
      <c r="D16" s="221">
        <v>103511</v>
      </c>
      <c r="E16" s="221">
        <v>16120</v>
      </c>
      <c r="F16" s="221">
        <v>2516</v>
      </c>
      <c r="G16" s="221">
        <v>1697</v>
      </c>
      <c r="H16" s="221">
        <v>0</v>
      </c>
      <c r="I16" s="221">
        <v>3871</v>
      </c>
      <c r="J16" s="221">
        <v>0</v>
      </c>
      <c r="K16" s="221">
        <v>24204</v>
      </c>
      <c r="L16" s="221">
        <v>17921</v>
      </c>
      <c r="M16" s="221">
        <v>42125</v>
      </c>
      <c r="N16" s="221">
        <v>0</v>
      </c>
      <c r="O16" s="221">
        <v>0</v>
      </c>
      <c r="P16" s="843"/>
    </row>
    <row r="17" spans="1:18" ht="24" customHeight="1">
      <c r="A17" s="641" t="s">
        <v>511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838" t="s">
        <v>331</v>
      </c>
    </row>
    <row r="18" spans="1:18" ht="24" customHeight="1">
      <c r="A18" s="627" t="s">
        <v>512</v>
      </c>
      <c r="B18" s="168">
        <v>154475</v>
      </c>
      <c r="C18" s="168">
        <v>135401</v>
      </c>
      <c r="D18" s="168">
        <v>0</v>
      </c>
      <c r="E18" s="168">
        <v>30992</v>
      </c>
      <c r="F18" s="168">
        <v>4348</v>
      </c>
      <c r="G18" s="168">
        <v>6063</v>
      </c>
      <c r="H18" s="168">
        <v>0</v>
      </c>
      <c r="I18" s="168">
        <v>0</v>
      </c>
      <c r="J18" s="168">
        <v>275</v>
      </c>
      <c r="K18" s="168">
        <v>41678</v>
      </c>
      <c r="L18" s="168">
        <v>93723</v>
      </c>
      <c r="M18" s="168">
        <v>135401</v>
      </c>
      <c r="N18" s="168">
        <v>19074</v>
      </c>
      <c r="O18" s="168"/>
      <c r="P18" s="839" t="s">
        <v>403</v>
      </c>
    </row>
    <row r="19" spans="1:18" ht="24" customHeight="1">
      <c r="A19" s="627" t="s">
        <v>218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839" t="s">
        <v>331</v>
      </c>
    </row>
    <row r="20" spans="1:18" ht="24" customHeight="1">
      <c r="A20" s="627" t="s">
        <v>513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839" t="s">
        <v>331</v>
      </c>
    </row>
    <row r="21" spans="1:18" ht="24" customHeight="1">
      <c r="A21" s="639" t="s">
        <v>217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843" t="s">
        <v>331</v>
      </c>
      <c r="Q21" s="834" t="s">
        <v>188</v>
      </c>
      <c r="R21" s="78" t="s">
        <v>188</v>
      </c>
    </row>
    <row r="22" spans="1:18" ht="24" customHeight="1">
      <c r="A22" s="641" t="s">
        <v>514</v>
      </c>
      <c r="B22" s="232">
        <v>373306</v>
      </c>
      <c r="C22" s="232">
        <v>213448</v>
      </c>
      <c r="D22" s="232">
        <v>105168</v>
      </c>
      <c r="E22" s="232">
        <v>18635</v>
      </c>
      <c r="F22" s="232">
        <v>1665</v>
      </c>
      <c r="G22" s="232">
        <v>2779</v>
      </c>
      <c r="H22" s="232">
        <v>0</v>
      </c>
      <c r="I22" s="232">
        <v>0</v>
      </c>
      <c r="J22" s="232">
        <v>843</v>
      </c>
      <c r="K22" s="232">
        <v>23922</v>
      </c>
      <c r="L22" s="232">
        <v>84358</v>
      </c>
      <c r="M22" s="232">
        <v>108280</v>
      </c>
      <c r="N22" s="232">
        <v>159858</v>
      </c>
      <c r="O22" s="232">
        <v>0</v>
      </c>
      <c r="P22" s="844"/>
    </row>
    <row r="23" spans="1:18" ht="24" customHeight="1">
      <c r="A23" s="627" t="s">
        <v>192</v>
      </c>
      <c r="B23" s="168">
        <v>42169</v>
      </c>
      <c r="C23" s="168">
        <v>42169</v>
      </c>
      <c r="D23" s="168">
        <v>34133</v>
      </c>
      <c r="E23" s="168">
        <v>4842</v>
      </c>
      <c r="F23" s="168">
        <v>1247</v>
      </c>
      <c r="G23" s="168">
        <v>1049</v>
      </c>
      <c r="H23" s="168">
        <v>0</v>
      </c>
      <c r="I23" s="168">
        <v>0</v>
      </c>
      <c r="J23" s="168">
        <v>0</v>
      </c>
      <c r="K23" s="168">
        <v>7138</v>
      </c>
      <c r="L23" s="168">
        <v>898</v>
      </c>
      <c r="M23" s="168">
        <v>8036</v>
      </c>
      <c r="N23" s="168">
        <v>0</v>
      </c>
      <c r="O23" s="168">
        <v>0</v>
      </c>
      <c r="P23" s="839" t="s">
        <v>571</v>
      </c>
    </row>
    <row r="24" spans="1:18" ht="24" customHeight="1">
      <c r="A24" s="627" t="s">
        <v>194</v>
      </c>
      <c r="B24" s="168">
        <v>80647</v>
      </c>
      <c r="C24" s="168">
        <v>80647</v>
      </c>
      <c r="D24" s="168">
        <v>43438</v>
      </c>
      <c r="E24" s="168">
        <v>20958</v>
      </c>
      <c r="F24" s="168">
        <v>1400</v>
      </c>
      <c r="G24" s="168">
        <v>2619</v>
      </c>
      <c r="H24" s="168">
        <v>0</v>
      </c>
      <c r="I24" s="168">
        <v>0</v>
      </c>
      <c r="J24" s="168">
        <v>0</v>
      </c>
      <c r="K24" s="168">
        <v>24977</v>
      </c>
      <c r="L24" s="168">
        <v>12232</v>
      </c>
      <c r="M24" s="168">
        <v>37209</v>
      </c>
      <c r="N24" s="168">
        <v>0</v>
      </c>
      <c r="O24" s="168">
        <v>0</v>
      </c>
      <c r="P24" s="839" t="s">
        <v>455</v>
      </c>
    </row>
    <row r="25" spans="1:18" ht="24" customHeight="1">
      <c r="A25" s="627" t="s">
        <v>515</v>
      </c>
      <c r="B25" s="168">
        <v>41856</v>
      </c>
      <c r="C25" s="168">
        <v>41856</v>
      </c>
      <c r="D25" s="168">
        <v>33789</v>
      </c>
      <c r="E25" s="168">
        <v>4920</v>
      </c>
      <c r="F25" s="168">
        <v>1200</v>
      </c>
      <c r="G25" s="168">
        <v>1074</v>
      </c>
      <c r="H25" s="168">
        <v>0</v>
      </c>
      <c r="I25" s="168">
        <v>0</v>
      </c>
      <c r="J25" s="168">
        <v>0</v>
      </c>
      <c r="K25" s="168">
        <v>7194</v>
      </c>
      <c r="L25" s="168">
        <v>873</v>
      </c>
      <c r="M25" s="168">
        <v>8067</v>
      </c>
      <c r="N25" s="168">
        <v>0</v>
      </c>
      <c r="O25" s="168">
        <v>0</v>
      </c>
      <c r="P25" s="839" t="s">
        <v>455</v>
      </c>
    </row>
    <row r="26" spans="1:18" ht="24" customHeight="1">
      <c r="A26" s="627" t="s">
        <v>332</v>
      </c>
      <c r="B26" s="168">
        <v>180909</v>
      </c>
      <c r="C26" s="168">
        <v>180909</v>
      </c>
      <c r="D26" s="168">
        <v>156467</v>
      </c>
      <c r="E26" s="168">
        <v>4385</v>
      </c>
      <c r="F26" s="168">
        <v>3336</v>
      </c>
      <c r="G26" s="168">
        <v>242</v>
      </c>
      <c r="H26" s="168">
        <v>0</v>
      </c>
      <c r="I26" s="168">
        <v>0</v>
      </c>
      <c r="J26" s="168">
        <v>0</v>
      </c>
      <c r="K26" s="168">
        <v>7963</v>
      </c>
      <c r="L26" s="168">
        <v>16479</v>
      </c>
      <c r="M26" s="168">
        <v>24442</v>
      </c>
      <c r="N26" s="168">
        <v>0</v>
      </c>
      <c r="O26" s="168">
        <v>0</v>
      </c>
      <c r="P26" s="839" t="s">
        <v>455</v>
      </c>
    </row>
    <row r="27" spans="1:18" ht="24" customHeight="1">
      <c r="A27" s="639" t="s">
        <v>195</v>
      </c>
      <c r="B27" s="221">
        <v>156248</v>
      </c>
      <c r="C27" s="221">
        <v>156248</v>
      </c>
      <c r="D27" s="221">
        <v>45686</v>
      </c>
      <c r="E27" s="221">
        <v>12642</v>
      </c>
      <c r="F27" s="221">
        <v>2540</v>
      </c>
      <c r="G27" s="221">
        <v>1018</v>
      </c>
      <c r="H27" s="221">
        <v>0</v>
      </c>
      <c r="I27" s="221">
        <v>17</v>
      </c>
      <c r="J27" s="221">
        <v>275</v>
      </c>
      <c r="K27" s="221">
        <v>16492</v>
      </c>
      <c r="L27" s="221">
        <v>94070</v>
      </c>
      <c r="M27" s="221">
        <v>110562</v>
      </c>
      <c r="N27" s="221">
        <v>0</v>
      </c>
      <c r="O27" s="221">
        <v>0</v>
      </c>
      <c r="P27" s="843"/>
    </row>
    <row r="28" spans="1:18" ht="24" customHeight="1">
      <c r="A28" s="641" t="s">
        <v>196</v>
      </c>
      <c r="B28" s="232">
        <v>157873</v>
      </c>
      <c r="C28" s="232">
        <v>100490</v>
      </c>
      <c r="D28" s="232">
        <v>63267</v>
      </c>
      <c r="E28" s="232">
        <v>10163</v>
      </c>
      <c r="F28" s="232">
        <v>1585</v>
      </c>
      <c r="G28" s="232">
        <v>1548</v>
      </c>
      <c r="H28" s="232">
        <v>0</v>
      </c>
      <c r="I28" s="232">
        <v>0</v>
      </c>
      <c r="J28" s="232">
        <v>509</v>
      </c>
      <c r="K28" s="232">
        <v>13805</v>
      </c>
      <c r="L28" s="232">
        <v>23418</v>
      </c>
      <c r="M28" s="232">
        <v>37223</v>
      </c>
      <c r="N28" s="232">
        <v>57383</v>
      </c>
      <c r="O28" s="232">
        <v>0</v>
      </c>
      <c r="P28" s="845"/>
    </row>
    <row r="29" spans="1:18" ht="24" customHeight="1">
      <c r="A29" s="627" t="s">
        <v>197</v>
      </c>
      <c r="B29" s="168">
        <v>152192</v>
      </c>
      <c r="C29" s="168">
        <v>122118</v>
      </c>
      <c r="D29" s="168">
        <v>70728</v>
      </c>
      <c r="E29" s="168">
        <v>7570</v>
      </c>
      <c r="F29" s="168">
        <v>1241</v>
      </c>
      <c r="G29" s="168">
        <v>2073</v>
      </c>
      <c r="H29" s="168">
        <v>0</v>
      </c>
      <c r="I29" s="168">
        <v>5423</v>
      </c>
      <c r="J29" s="168">
        <v>0</v>
      </c>
      <c r="K29" s="168">
        <v>16307</v>
      </c>
      <c r="L29" s="168">
        <v>35083</v>
      </c>
      <c r="M29" s="168">
        <v>51390</v>
      </c>
      <c r="N29" s="168">
        <v>30074</v>
      </c>
      <c r="O29" s="168">
        <v>0</v>
      </c>
      <c r="P29" s="839"/>
    </row>
    <row r="30" spans="1:18" ht="24" customHeight="1">
      <c r="A30" s="627" t="s">
        <v>198</v>
      </c>
      <c r="B30" s="168">
        <v>6429</v>
      </c>
      <c r="C30" s="168">
        <v>6429</v>
      </c>
      <c r="D30" s="168">
        <v>4394</v>
      </c>
      <c r="E30" s="168">
        <v>1254</v>
      </c>
      <c r="F30" s="168">
        <v>238</v>
      </c>
      <c r="G30" s="168">
        <v>346</v>
      </c>
      <c r="H30" s="168">
        <v>0</v>
      </c>
      <c r="I30" s="168">
        <v>0</v>
      </c>
      <c r="J30" s="168">
        <v>0</v>
      </c>
      <c r="K30" s="168">
        <v>1838</v>
      </c>
      <c r="L30" s="168">
        <v>197</v>
      </c>
      <c r="M30" s="168">
        <v>2035</v>
      </c>
      <c r="N30" s="168">
        <v>0</v>
      </c>
      <c r="O30" s="168">
        <v>0</v>
      </c>
      <c r="P30" s="839"/>
    </row>
    <row r="31" spans="1:18" ht="24" customHeight="1">
      <c r="A31" s="627" t="s">
        <v>199</v>
      </c>
      <c r="B31" s="168">
        <v>94893</v>
      </c>
      <c r="C31" s="168">
        <v>94893</v>
      </c>
      <c r="D31" s="168">
        <v>52533</v>
      </c>
      <c r="E31" s="168">
        <v>13279</v>
      </c>
      <c r="F31" s="168">
        <v>1595</v>
      </c>
      <c r="G31" s="168">
        <v>2320</v>
      </c>
      <c r="H31" s="168">
        <v>0</v>
      </c>
      <c r="I31" s="168">
        <v>0</v>
      </c>
      <c r="J31" s="168">
        <v>639</v>
      </c>
      <c r="K31" s="168">
        <v>17833</v>
      </c>
      <c r="L31" s="168">
        <v>24527</v>
      </c>
      <c r="M31" s="168">
        <v>42360</v>
      </c>
      <c r="N31" s="168">
        <v>0</v>
      </c>
      <c r="O31" s="168">
        <v>0</v>
      </c>
      <c r="P31" s="846"/>
    </row>
    <row r="32" spans="1:18" ht="24" customHeight="1">
      <c r="A32" s="639" t="s">
        <v>200</v>
      </c>
      <c r="B32" s="221">
        <v>72029</v>
      </c>
      <c r="C32" s="221">
        <v>72029</v>
      </c>
      <c r="D32" s="221">
        <v>30829</v>
      </c>
      <c r="E32" s="221">
        <v>11986</v>
      </c>
      <c r="F32" s="221">
        <v>1672</v>
      </c>
      <c r="G32" s="221">
        <v>757</v>
      </c>
      <c r="H32" s="221">
        <v>0</v>
      </c>
      <c r="I32" s="221">
        <v>0</v>
      </c>
      <c r="J32" s="221">
        <v>36</v>
      </c>
      <c r="K32" s="221">
        <v>14451</v>
      </c>
      <c r="L32" s="221">
        <v>26749</v>
      </c>
      <c r="M32" s="221">
        <v>41200</v>
      </c>
      <c r="N32" s="221">
        <v>0</v>
      </c>
      <c r="O32" s="221">
        <v>0</v>
      </c>
      <c r="P32" s="843"/>
    </row>
    <row r="33" spans="1:16" ht="24" customHeight="1">
      <c r="A33" s="641" t="s">
        <v>201</v>
      </c>
      <c r="B33" s="200">
        <v>12403</v>
      </c>
      <c r="C33" s="200">
        <v>12403</v>
      </c>
      <c r="D33" s="200">
        <v>0</v>
      </c>
      <c r="E33" s="200">
        <v>5201</v>
      </c>
      <c r="F33" s="200">
        <v>866</v>
      </c>
      <c r="G33" s="200">
        <v>0</v>
      </c>
      <c r="H33" s="200">
        <v>0</v>
      </c>
      <c r="I33" s="200">
        <v>0</v>
      </c>
      <c r="J33" s="200">
        <v>519</v>
      </c>
      <c r="K33" s="200">
        <v>6586</v>
      </c>
      <c r="L33" s="200">
        <v>5817</v>
      </c>
      <c r="M33" s="200">
        <v>12403</v>
      </c>
      <c r="N33" s="200">
        <v>0</v>
      </c>
      <c r="O33" s="200">
        <v>0</v>
      </c>
      <c r="P33" s="838"/>
    </row>
    <row r="34" spans="1:16" ht="24" customHeight="1">
      <c r="A34" s="627" t="s">
        <v>516</v>
      </c>
      <c r="B34" s="168">
        <v>6046</v>
      </c>
      <c r="C34" s="168">
        <v>6046</v>
      </c>
      <c r="D34" s="168"/>
      <c r="E34" s="168">
        <v>3901</v>
      </c>
      <c r="F34" s="168">
        <v>797</v>
      </c>
      <c r="G34" s="168">
        <v>439</v>
      </c>
      <c r="H34" s="168">
        <v>0</v>
      </c>
      <c r="I34" s="168">
        <v>0</v>
      </c>
      <c r="J34" s="168">
        <v>235</v>
      </c>
      <c r="K34" s="168">
        <v>5372</v>
      </c>
      <c r="L34" s="168">
        <v>674</v>
      </c>
      <c r="M34" s="168">
        <v>6046</v>
      </c>
      <c r="N34" s="168">
        <v>0</v>
      </c>
      <c r="O34" s="168">
        <v>0</v>
      </c>
      <c r="P34" s="839" t="s">
        <v>572</v>
      </c>
    </row>
    <row r="35" spans="1:16" ht="24" customHeight="1">
      <c r="A35" s="627" t="s">
        <v>202</v>
      </c>
      <c r="B35" s="168">
        <v>91729</v>
      </c>
      <c r="C35" s="168">
        <v>91729</v>
      </c>
      <c r="D35" s="168">
        <v>58334</v>
      </c>
      <c r="E35" s="168">
        <v>11702</v>
      </c>
      <c r="F35" s="168">
        <v>1780</v>
      </c>
      <c r="G35" s="168">
        <v>495</v>
      </c>
      <c r="H35" s="168">
        <v>0</v>
      </c>
      <c r="I35" s="168">
        <v>0</v>
      </c>
      <c r="J35" s="168">
        <v>0</v>
      </c>
      <c r="K35" s="168">
        <v>13977</v>
      </c>
      <c r="L35" s="168">
        <v>19418</v>
      </c>
      <c r="M35" s="168">
        <v>33395</v>
      </c>
      <c r="N35" s="168">
        <v>0</v>
      </c>
      <c r="O35" s="168">
        <v>0</v>
      </c>
      <c r="P35" s="839"/>
    </row>
    <row r="36" spans="1:16" ht="24" customHeight="1">
      <c r="A36" s="627" t="s">
        <v>203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839" t="s">
        <v>331</v>
      </c>
    </row>
    <row r="37" spans="1:16" ht="24" customHeight="1">
      <c r="A37" s="639" t="s">
        <v>205</v>
      </c>
      <c r="B37" s="221">
        <v>40319</v>
      </c>
      <c r="C37" s="221">
        <v>40319</v>
      </c>
      <c r="D37" s="221">
        <v>24077</v>
      </c>
      <c r="E37" s="221">
        <v>6922</v>
      </c>
      <c r="F37" s="221">
        <v>1226</v>
      </c>
      <c r="G37" s="221">
        <v>1567</v>
      </c>
      <c r="H37" s="221">
        <v>0</v>
      </c>
      <c r="I37" s="221">
        <v>0</v>
      </c>
      <c r="J37" s="221">
        <v>0</v>
      </c>
      <c r="K37" s="221">
        <v>9715</v>
      </c>
      <c r="L37" s="221">
        <v>6527</v>
      </c>
      <c r="M37" s="221">
        <v>16242</v>
      </c>
      <c r="N37" s="221">
        <v>0</v>
      </c>
      <c r="O37" s="221"/>
      <c r="P37" s="843"/>
    </row>
    <row r="38" spans="1:16" ht="24" customHeight="1">
      <c r="A38" s="641" t="s">
        <v>269</v>
      </c>
      <c r="B38" s="200">
        <v>7898</v>
      </c>
      <c r="C38" s="200">
        <v>7898</v>
      </c>
      <c r="D38" s="200">
        <v>4299</v>
      </c>
      <c r="E38" s="200">
        <v>3017</v>
      </c>
      <c r="F38" s="200">
        <v>282</v>
      </c>
      <c r="G38" s="200">
        <v>300</v>
      </c>
      <c r="H38" s="200"/>
      <c r="I38" s="200"/>
      <c r="J38" s="200"/>
      <c r="K38" s="200">
        <v>3599</v>
      </c>
      <c r="L38" s="200"/>
      <c r="M38" s="200">
        <v>3599</v>
      </c>
      <c r="N38" s="200"/>
      <c r="O38" s="200"/>
      <c r="P38" s="838"/>
    </row>
    <row r="39" spans="1:16" ht="24" customHeight="1">
      <c r="A39" s="627" t="s">
        <v>207</v>
      </c>
      <c r="B39" s="168">
        <v>6639</v>
      </c>
      <c r="C39" s="168">
        <v>6639</v>
      </c>
      <c r="D39" s="168">
        <v>0</v>
      </c>
      <c r="E39" s="168">
        <v>497</v>
      </c>
      <c r="F39" s="168">
        <v>155</v>
      </c>
      <c r="G39" s="168">
        <v>0</v>
      </c>
      <c r="H39" s="168">
        <v>0</v>
      </c>
      <c r="I39" s="168">
        <v>0</v>
      </c>
      <c r="J39" s="168">
        <v>0</v>
      </c>
      <c r="K39" s="168">
        <v>652</v>
      </c>
      <c r="L39" s="168">
        <v>5987</v>
      </c>
      <c r="M39" s="168">
        <v>6639</v>
      </c>
      <c r="N39" s="168">
        <v>0</v>
      </c>
      <c r="O39" s="168">
        <v>0</v>
      </c>
      <c r="P39" s="839"/>
    </row>
    <row r="40" spans="1:16" ht="24" customHeight="1">
      <c r="A40" s="627" t="s">
        <v>211</v>
      </c>
      <c r="B40" s="168">
        <v>35643</v>
      </c>
      <c r="C40" s="168">
        <v>33573</v>
      </c>
      <c r="D40" s="168">
        <v>9948</v>
      </c>
      <c r="E40" s="168">
        <v>2341</v>
      </c>
      <c r="F40" s="168">
        <v>625</v>
      </c>
      <c r="G40" s="168">
        <v>0</v>
      </c>
      <c r="H40" s="168">
        <v>0</v>
      </c>
      <c r="I40" s="168">
        <v>0</v>
      </c>
      <c r="J40" s="168">
        <v>597</v>
      </c>
      <c r="K40" s="168">
        <v>3563</v>
      </c>
      <c r="L40" s="168">
        <v>20062</v>
      </c>
      <c r="M40" s="168">
        <v>23625</v>
      </c>
      <c r="N40" s="168">
        <v>2070</v>
      </c>
      <c r="O40" s="168">
        <v>0</v>
      </c>
      <c r="P40" s="839"/>
    </row>
    <row r="41" spans="1:16" ht="24" customHeight="1">
      <c r="A41" s="644" t="s">
        <v>265</v>
      </c>
      <c r="B41" s="168">
        <v>27370</v>
      </c>
      <c r="C41" s="168">
        <v>27064</v>
      </c>
      <c r="D41" s="168">
        <v>15896</v>
      </c>
      <c r="E41" s="168">
        <v>4471</v>
      </c>
      <c r="F41" s="168">
        <v>1519</v>
      </c>
      <c r="G41" s="168">
        <v>1792</v>
      </c>
      <c r="H41" s="168">
        <v>0</v>
      </c>
      <c r="I41" s="168">
        <v>0</v>
      </c>
      <c r="J41" s="168">
        <v>73</v>
      </c>
      <c r="K41" s="168">
        <v>7855</v>
      </c>
      <c r="L41" s="168">
        <v>3313</v>
      </c>
      <c r="M41" s="168">
        <v>11168</v>
      </c>
      <c r="N41" s="168">
        <v>306</v>
      </c>
      <c r="O41" s="168">
        <v>0</v>
      </c>
      <c r="P41" s="839"/>
    </row>
    <row r="42" spans="1:16" ht="24" customHeight="1">
      <c r="A42" s="627" t="s">
        <v>216</v>
      </c>
      <c r="B42" s="168">
        <v>18912</v>
      </c>
      <c r="C42" s="168">
        <v>18912</v>
      </c>
      <c r="D42" s="168">
        <v>13074</v>
      </c>
      <c r="E42" s="168">
        <v>1938</v>
      </c>
      <c r="F42" s="168">
        <v>638</v>
      </c>
      <c r="G42" s="168">
        <v>151</v>
      </c>
      <c r="H42" s="168">
        <v>0</v>
      </c>
      <c r="I42" s="168">
        <v>0</v>
      </c>
      <c r="J42" s="168">
        <v>81</v>
      </c>
      <c r="K42" s="168">
        <v>2808</v>
      </c>
      <c r="L42" s="168">
        <v>3030</v>
      </c>
      <c r="M42" s="168">
        <v>5838</v>
      </c>
      <c r="N42" s="168">
        <v>0</v>
      </c>
      <c r="O42" s="168">
        <v>0</v>
      </c>
      <c r="P42" s="839"/>
    </row>
    <row r="43" spans="1:16" ht="24" customHeight="1">
      <c r="A43" s="641" t="s">
        <v>208</v>
      </c>
      <c r="B43" s="200">
        <v>67556</v>
      </c>
      <c r="C43" s="200">
        <v>67305</v>
      </c>
      <c r="D43" s="200">
        <v>52232</v>
      </c>
      <c r="E43" s="200">
        <v>6850</v>
      </c>
      <c r="F43" s="200">
        <v>1634</v>
      </c>
      <c r="G43" s="200">
        <v>980</v>
      </c>
      <c r="H43" s="200">
        <v>0</v>
      </c>
      <c r="I43" s="200">
        <v>0</v>
      </c>
      <c r="J43" s="200">
        <v>403</v>
      </c>
      <c r="K43" s="200">
        <v>9867</v>
      </c>
      <c r="L43" s="200">
        <v>5206</v>
      </c>
      <c r="M43" s="200">
        <v>15073</v>
      </c>
      <c r="N43" s="200">
        <v>251</v>
      </c>
      <c r="O43" s="200">
        <v>0</v>
      </c>
      <c r="P43" s="838"/>
    </row>
    <row r="44" spans="1:16" ht="24" customHeight="1">
      <c r="A44" s="627" t="s">
        <v>209</v>
      </c>
      <c r="B44" s="168">
        <v>23788</v>
      </c>
      <c r="C44" s="168">
        <v>23788</v>
      </c>
      <c r="D44" s="168">
        <v>12073</v>
      </c>
      <c r="E44" s="168">
        <v>2915</v>
      </c>
      <c r="F44" s="168">
        <v>509</v>
      </c>
      <c r="G44" s="168">
        <v>904</v>
      </c>
      <c r="H44" s="168">
        <v>0</v>
      </c>
      <c r="I44" s="168">
        <v>0</v>
      </c>
      <c r="J44" s="168">
        <v>0</v>
      </c>
      <c r="K44" s="168">
        <v>4328</v>
      </c>
      <c r="L44" s="168">
        <v>7387</v>
      </c>
      <c r="M44" s="168">
        <v>11715</v>
      </c>
      <c r="N44" s="168">
        <v>0</v>
      </c>
      <c r="O44" s="168">
        <v>0</v>
      </c>
      <c r="P44" s="847"/>
    </row>
    <row r="45" spans="1:16" ht="24" customHeight="1">
      <c r="A45" s="627" t="s">
        <v>212</v>
      </c>
      <c r="B45" s="168">
        <v>24503</v>
      </c>
      <c r="C45" s="168">
        <v>24503</v>
      </c>
      <c r="D45" s="168"/>
      <c r="E45" s="168">
        <v>1999</v>
      </c>
      <c r="F45" s="168">
        <v>847</v>
      </c>
      <c r="G45" s="168">
        <v>1999</v>
      </c>
      <c r="H45" s="168">
        <v>0</v>
      </c>
      <c r="I45" s="168">
        <v>0</v>
      </c>
      <c r="J45" s="168">
        <v>0</v>
      </c>
      <c r="K45" s="168">
        <v>4845</v>
      </c>
      <c r="L45" s="168">
        <v>19658</v>
      </c>
      <c r="M45" s="168">
        <v>24503</v>
      </c>
      <c r="N45" s="168"/>
      <c r="O45" s="168"/>
      <c r="P45" s="839"/>
    </row>
    <row r="46" spans="1:16" ht="24" customHeight="1">
      <c r="A46" s="627" t="s">
        <v>210</v>
      </c>
      <c r="B46" s="168">
        <v>77591</v>
      </c>
      <c r="C46" s="168">
        <v>77591</v>
      </c>
      <c r="D46" s="168">
        <v>50600</v>
      </c>
      <c r="E46" s="168">
        <v>8082</v>
      </c>
      <c r="F46" s="168">
        <v>1036</v>
      </c>
      <c r="G46" s="168">
        <v>1976</v>
      </c>
      <c r="H46" s="168">
        <v>0</v>
      </c>
      <c r="I46" s="168">
        <v>0</v>
      </c>
      <c r="J46" s="168">
        <v>0</v>
      </c>
      <c r="K46" s="168">
        <v>11094</v>
      </c>
      <c r="L46" s="168">
        <v>15897</v>
      </c>
      <c r="M46" s="168">
        <v>26991</v>
      </c>
      <c r="N46" s="168">
        <v>0</v>
      </c>
      <c r="O46" s="168">
        <v>0</v>
      </c>
      <c r="P46" s="839"/>
    </row>
    <row r="47" spans="1:16" ht="24" customHeight="1" thickBot="1">
      <c r="A47" s="15" t="s">
        <v>213</v>
      </c>
      <c r="B47" s="287">
        <v>91443</v>
      </c>
      <c r="C47" s="287">
        <v>83523</v>
      </c>
      <c r="D47" s="287">
        <v>51174</v>
      </c>
      <c r="E47" s="287">
        <v>9010</v>
      </c>
      <c r="F47" s="287">
        <v>2072</v>
      </c>
      <c r="G47" s="287">
        <v>1699</v>
      </c>
      <c r="H47" s="287">
        <v>0</v>
      </c>
      <c r="I47" s="287">
        <v>0</v>
      </c>
      <c r="J47" s="287">
        <v>0</v>
      </c>
      <c r="K47" s="287">
        <v>12781</v>
      </c>
      <c r="L47" s="287">
        <v>19568</v>
      </c>
      <c r="M47" s="287">
        <v>32349</v>
      </c>
      <c r="N47" s="287">
        <v>7920</v>
      </c>
      <c r="O47" s="287">
        <v>0</v>
      </c>
      <c r="P47" s="848"/>
    </row>
    <row r="48" spans="1:16" ht="24" customHeight="1" thickBot="1">
      <c r="A48" s="15" t="s">
        <v>48</v>
      </c>
      <c r="B48" s="31">
        <v>3064150.7</v>
      </c>
      <c r="C48" s="31">
        <v>2781585.2</v>
      </c>
      <c r="D48" s="31">
        <v>1260533.6000000001</v>
      </c>
      <c r="E48" s="31">
        <v>315929.5</v>
      </c>
      <c r="F48" s="31">
        <v>55005</v>
      </c>
      <c r="G48" s="31">
        <v>56446.2</v>
      </c>
      <c r="H48" s="31">
        <v>0</v>
      </c>
      <c r="I48" s="31">
        <v>11346.8</v>
      </c>
      <c r="J48" s="31">
        <v>5646</v>
      </c>
      <c r="K48" s="31">
        <v>444373.5</v>
      </c>
      <c r="L48" s="31">
        <v>1076678.1000000001</v>
      </c>
      <c r="M48" s="31">
        <v>1521051.6</v>
      </c>
      <c r="N48" s="31">
        <v>282565.5</v>
      </c>
      <c r="O48" s="31">
        <v>0</v>
      </c>
      <c r="P48" s="80"/>
    </row>
    <row r="49" spans="1:16" ht="24" customHeight="1">
      <c r="A49" s="41" t="s">
        <v>214</v>
      </c>
      <c r="B49" s="271">
        <v>3493</v>
      </c>
      <c r="C49" s="271">
        <v>3493</v>
      </c>
      <c r="D49" s="271">
        <v>2010</v>
      </c>
      <c r="E49" s="271">
        <v>504</v>
      </c>
      <c r="F49" s="271">
        <v>494</v>
      </c>
      <c r="G49" s="271">
        <v>0</v>
      </c>
      <c r="H49" s="271">
        <v>0</v>
      </c>
      <c r="I49" s="271">
        <v>0</v>
      </c>
      <c r="J49" s="271">
        <v>406</v>
      </c>
      <c r="K49" s="271">
        <v>1404</v>
      </c>
      <c r="L49" s="271">
        <v>79</v>
      </c>
      <c r="M49" s="271">
        <v>1483</v>
      </c>
      <c r="N49" s="271">
        <v>0</v>
      </c>
      <c r="O49" s="271">
        <v>0</v>
      </c>
      <c r="P49" s="849"/>
    </row>
    <row r="50" spans="1:16" ht="24" customHeight="1">
      <c r="A50" s="627" t="s">
        <v>215</v>
      </c>
      <c r="B50" s="245">
        <v>41571</v>
      </c>
      <c r="C50" s="245">
        <v>41571</v>
      </c>
      <c r="D50" s="245">
        <v>34464</v>
      </c>
      <c r="E50" s="245">
        <v>229</v>
      </c>
      <c r="F50" s="245">
        <v>93</v>
      </c>
      <c r="G50" s="245">
        <v>0</v>
      </c>
      <c r="H50" s="245">
        <v>0</v>
      </c>
      <c r="I50" s="245">
        <v>0</v>
      </c>
      <c r="J50" s="245">
        <v>0</v>
      </c>
      <c r="K50" s="245">
        <v>322</v>
      </c>
      <c r="L50" s="245">
        <v>6785</v>
      </c>
      <c r="M50" s="245">
        <v>7107</v>
      </c>
      <c r="N50" s="245">
        <v>0</v>
      </c>
      <c r="O50" s="245">
        <v>0</v>
      </c>
      <c r="P50" s="850"/>
    </row>
    <row r="51" spans="1:16" ht="24" customHeight="1" thickBot="1">
      <c r="A51" s="15" t="s">
        <v>170</v>
      </c>
      <c r="B51" s="303">
        <v>352819</v>
      </c>
      <c r="C51" s="303">
        <v>352819</v>
      </c>
      <c r="D51" s="303">
        <v>212441</v>
      </c>
      <c r="E51" s="303">
        <v>39078</v>
      </c>
      <c r="F51" s="303">
        <v>3701</v>
      </c>
      <c r="G51" s="303">
        <v>350</v>
      </c>
      <c r="H51" s="303">
        <v>0</v>
      </c>
      <c r="I51" s="303">
        <v>0</v>
      </c>
      <c r="J51" s="303">
        <v>1838</v>
      </c>
      <c r="K51" s="303">
        <v>44967</v>
      </c>
      <c r="L51" s="303">
        <v>95411</v>
      </c>
      <c r="M51" s="303">
        <v>140378</v>
      </c>
      <c r="N51" s="303">
        <v>0</v>
      </c>
      <c r="O51" s="303">
        <v>0</v>
      </c>
      <c r="P51" s="851"/>
    </row>
    <row r="52" spans="1:16" ht="24" customHeight="1" thickBot="1">
      <c r="A52" s="15" t="s">
        <v>144</v>
      </c>
      <c r="B52" s="31">
        <f>SUM(B49:B51)</f>
        <v>397883</v>
      </c>
      <c r="C52" s="31">
        <f t="shared" ref="C52:O52" si="0">SUM(C49:C51)</f>
        <v>397883</v>
      </c>
      <c r="D52" s="31">
        <f t="shared" si="0"/>
        <v>248915</v>
      </c>
      <c r="E52" s="31">
        <f t="shared" si="0"/>
        <v>39811</v>
      </c>
      <c r="F52" s="31">
        <f t="shared" si="0"/>
        <v>4288</v>
      </c>
      <c r="G52" s="31">
        <f t="shared" si="0"/>
        <v>350</v>
      </c>
      <c r="H52" s="31">
        <f t="shared" si="0"/>
        <v>0</v>
      </c>
      <c r="I52" s="31">
        <f t="shared" si="0"/>
        <v>0</v>
      </c>
      <c r="J52" s="31">
        <f t="shared" si="0"/>
        <v>2244</v>
      </c>
      <c r="K52" s="31">
        <f t="shared" si="0"/>
        <v>46693</v>
      </c>
      <c r="L52" s="31">
        <f t="shared" si="0"/>
        <v>102275</v>
      </c>
      <c r="M52" s="31">
        <f t="shared" si="0"/>
        <v>148968</v>
      </c>
      <c r="N52" s="31">
        <f t="shared" si="0"/>
        <v>0</v>
      </c>
      <c r="O52" s="31">
        <f t="shared" si="0"/>
        <v>0</v>
      </c>
      <c r="P52" s="70"/>
    </row>
    <row r="53" spans="1:16" ht="24" customHeight="1" thickBot="1">
      <c r="A53" s="15" t="s">
        <v>11</v>
      </c>
      <c r="B53" s="31">
        <f>B48+B52</f>
        <v>3462033.7</v>
      </c>
      <c r="C53" s="31">
        <f t="shared" ref="C53:O53" si="1">C48+C52</f>
        <v>3179468.2</v>
      </c>
      <c r="D53" s="31">
        <f t="shared" si="1"/>
        <v>1509448.6</v>
      </c>
      <c r="E53" s="31">
        <f t="shared" si="1"/>
        <v>355740.5</v>
      </c>
      <c r="F53" s="31">
        <f t="shared" si="1"/>
        <v>59293</v>
      </c>
      <c r="G53" s="31">
        <f t="shared" si="1"/>
        <v>56796.2</v>
      </c>
      <c r="H53" s="31">
        <f t="shared" si="1"/>
        <v>0</v>
      </c>
      <c r="I53" s="31">
        <f t="shared" si="1"/>
        <v>11346.8</v>
      </c>
      <c r="J53" s="31">
        <f t="shared" si="1"/>
        <v>7890</v>
      </c>
      <c r="K53" s="31">
        <f t="shared" si="1"/>
        <v>491066.5</v>
      </c>
      <c r="L53" s="31">
        <f t="shared" si="1"/>
        <v>1178953.1000000001</v>
      </c>
      <c r="M53" s="31">
        <f t="shared" si="1"/>
        <v>1670019.6</v>
      </c>
      <c r="N53" s="31">
        <f t="shared" si="1"/>
        <v>282565.5</v>
      </c>
      <c r="O53" s="31">
        <f t="shared" si="1"/>
        <v>0</v>
      </c>
      <c r="P53" s="70"/>
    </row>
    <row r="58" spans="1:16">
      <c r="B58" s="88">
        <f>SUM(B7:B47)</f>
        <v>3064150.7</v>
      </c>
    </row>
  </sheetData>
  <mergeCells count="6">
    <mergeCell ref="A2:A6"/>
    <mergeCell ref="L5:L6"/>
    <mergeCell ref="N3:N6"/>
    <mergeCell ref="D4:D6"/>
    <mergeCell ref="C3:C6"/>
    <mergeCell ref="B2:B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50" fitToWidth="2" orientation="portrait" useFirstPageNumber="1" r:id="rId1"/>
  <headerFooter alignWithMargins="0">
    <oddFooter>&amp;C&amp;"ＭＳ 明朝,標準"&amp;18&amp;P</oddFooter>
  </headerFooter>
  <colBreaks count="1" manualBreakCount="1">
    <brk id="11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N71"/>
  <sheetViews>
    <sheetView view="pageBreakPreview" topLeftCell="A27" zoomScale="80" zoomScaleNormal="85" zoomScaleSheetLayoutView="80" workbookViewId="0">
      <selection activeCell="E9" sqref="E9"/>
    </sheetView>
  </sheetViews>
  <sheetFormatPr defaultColWidth="9" defaultRowHeight="13"/>
  <cols>
    <col min="1" max="1" width="12.08984375" style="1" customWidth="1"/>
    <col min="2" max="4" width="11.7265625" style="1" bestFit="1" customWidth="1"/>
    <col min="5" max="5" width="10" style="1" bestFit="1" customWidth="1"/>
    <col min="6" max="6" width="9.36328125" style="1" bestFit="1" customWidth="1"/>
    <col min="7" max="7" width="10.453125" style="1" customWidth="1"/>
    <col min="8" max="10" width="9.36328125" style="1" bestFit="1" customWidth="1"/>
    <col min="11" max="11" width="10" style="1" bestFit="1" customWidth="1"/>
    <col min="12" max="12" width="10.7265625" style="1" customWidth="1"/>
    <col min="13" max="13" width="11.7265625" style="1" bestFit="1" customWidth="1"/>
    <col min="14" max="14" width="10.6328125" style="1" customWidth="1"/>
    <col min="15" max="15" width="11" style="1" customWidth="1"/>
    <col min="16" max="16" width="10.08984375" style="1" bestFit="1" customWidth="1"/>
    <col min="17" max="17" width="9.36328125" style="1" bestFit="1" customWidth="1"/>
    <col min="18" max="18" width="51.6328125" style="1" customWidth="1"/>
    <col min="19" max="20" width="9.08984375" style="1" bestFit="1" customWidth="1"/>
    <col min="21" max="16384" width="9" style="1"/>
  </cols>
  <sheetData>
    <row r="1" spans="1:222" ht="14.5" thickBot="1">
      <c r="A1" s="377" t="s">
        <v>574</v>
      </c>
    </row>
    <row r="2" spans="1:222" ht="14.15" customHeight="1">
      <c r="A2" s="1054" t="s">
        <v>0</v>
      </c>
      <c r="B2" s="1128" t="s">
        <v>374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651" t="s">
        <v>121</v>
      </c>
      <c r="O2" s="1052" t="s">
        <v>122</v>
      </c>
      <c r="P2" s="1053"/>
      <c r="Q2" s="1056"/>
      <c r="R2" s="547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HN2" s="6"/>
    </row>
    <row r="3" spans="1:222" ht="14.15" customHeight="1">
      <c r="A3" s="992"/>
      <c r="B3" s="1129"/>
      <c r="C3" s="1131" t="s">
        <v>372</v>
      </c>
      <c r="D3" s="36"/>
      <c r="E3" s="37"/>
      <c r="F3" s="37"/>
      <c r="G3" s="37"/>
      <c r="H3" s="37"/>
      <c r="I3" s="37"/>
      <c r="J3" s="37"/>
      <c r="K3" s="37"/>
      <c r="L3" s="37"/>
      <c r="M3" s="27"/>
      <c r="N3" s="1134" t="s">
        <v>114</v>
      </c>
      <c r="O3" s="1007" t="str">
        <f>A1</f>
        <v>令和６年度予算</v>
      </c>
      <c r="P3" s="56" t="s">
        <v>123</v>
      </c>
      <c r="Q3" s="56" t="s">
        <v>124</v>
      </c>
      <c r="R3" s="73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5" customHeight="1">
      <c r="A4" s="992"/>
      <c r="B4" s="1129"/>
      <c r="C4" s="1132"/>
      <c r="D4" s="991" t="s">
        <v>371</v>
      </c>
      <c r="E4" s="37"/>
      <c r="F4" s="37"/>
      <c r="G4" s="37"/>
      <c r="H4" s="37"/>
      <c r="I4" s="37"/>
      <c r="J4" s="37"/>
      <c r="K4" s="37"/>
      <c r="L4" s="36"/>
      <c r="M4" s="51"/>
      <c r="N4" s="1135"/>
      <c r="O4" s="1007"/>
      <c r="P4" s="57" t="s">
        <v>125</v>
      </c>
      <c r="Q4" s="57" t="s">
        <v>126</v>
      </c>
      <c r="R4" s="549" t="s">
        <v>127</v>
      </c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14.15" customHeight="1">
      <c r="A5" s="992"/>
      <c r="B5" s="1129"/>
      <c r="C5" s="1132"/>
      <c r="D5" s="993"/>
      <c r="E5" s="36"/>
      <c r="F5" s="36"/>
      <c r="G5" s="36"/>
      <c r="H5" s="36"/>
      <c r="I5" s="36"/>
      <c r="J5" s="36"/>
      <c r="K5" s="49" t="s">
        <v>375</v>
      </c>
      <c r="L5" s="1126" t="s">
        <v>376</v>
      </c>
      <c r="M5" s="22" t="s">
        <v>117</v>
      </c>
      <c r="N5" s="1135"/>
      <c r="O5" s="138"/>
      <c r="P5" s="57" t="s">
        <v>128</v>
      </c>
      <c r="Q5" s="57" t="s">
        <v>128</v>
      </c>
      <c r="R5" s="73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HN5" s="6"/>
    </row>
    <row r="6" spans="1:222" ht="14.15" customHeight="1">
      <c r="A6" s="1055"/>
      <c r="B6" s="1130"/>
      <c r="C6" s="1133"/>
      <c r="D6" s="1012"/>
      <c r="E6" s="380" t="s">
        <v>370</v>
      </c>
      <c r="F6" s="387" t="s">
        <v>118</v>
      </c>
      <c r="G6" s="388" t="s">
        <v>119</v>
      </c>
      <c r="H6" s="388" t="s">
        <v>129</v>
      </c>
      <c r="I6" s="388" t="s">
        <v>130</v>
      </c>
      <c r="J6" s="388" t="s">
        <v>120</v>
      </c>
      <c r="K6" s="107" t="s">
        <v>361</v>
      </c>
      <c r="L6" s="1127"/>
      <c r="M6" s="504" t="s">
        <v>361</v>
      </c>
      <c r="N6" s="1136"/>
      <c r="O6" s="107" t="s">
        <v>121</v>
      </c>
      <c r="P6" s="107" t="s">
        <v>307</v>
      </c>
      <c r="Q6" s="107" t="s">
        <v>307</v>
      </c>
      <c r="R6" s="852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HN6" s="6"/>
    </row>
    <row r="7" spans="1:222" ht="21" customHeight="1">
      <c r="A7" s="632" t="s">
        <v>254</v>
      </c>
      <c r="B7" s="169">
        <v>595529</v>
      </c>
      <c r="C7" s="169">
        <v>595529</v>
      </c>
      <c r="D7" s="169">
        <v>179405</v>
      </c>
      <c r="E7" s="169">
        <v>51045</v>
      </c>
      <c r="F7" s="169">
        <v>12409</v>
      </c>
      <c r="G7" s="169">
        <v>3000</v>
      </c>
      <c r="H7" s="169">
        <v>0</v>
      </c>
      <c r="I7" s="169">
        <v>680</v>
      </c>
      <c r="J7" s="169">
        <v>0</v>
      </c>
      <c r="K7" s="169">
        <v>67134</v>
      </c>
      <c r="L7" s="169">
        <v>348990</v>
      </c>
      <c r="M7" s="169">
        <v>416124</v>
      </c>
      <c r="N7" s="169">
        <v>0</v>
      </c>
      <c r="O7" s="169">
        <v>416124</v>
      </c>
      <c r="P7" s="170"/>
      <c r="Q7" s="170"/>
      <c r="R7" s="853"/>
    </row>
    <row r="8" spans="1:222" ht="21" customHeight="1">
      <c r="A8" s="632" t="s">
        <v>249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170"/>
      <c r="Q8" s="170"/>
      <c r="R8" s="853" t="s">
        <v>331</v>
      </c>
    </row>
    <row r="9" spans="1:222" ht="21" customHeight="1">
      <c r="A9" s="632" t="s">
        <v>251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170"/>
      <c r="Q9" s="170"/>
      <c r="R9" s="853" t="s">
        <v>331</v>
      </c>
    </row>
    <row r="10" spans="1:222" ht="21" customHeight="1">
      <c r="A10" s="632" t="s">
        <v>509</v>
      </c>
      <c r="B10" s="169">
        <v>361846</v>
      </c>
      <c r="C10" s="169">
        <v>353546</v>
      </c>
      <c r="D10" s="169">
        <v>62777</v>
      </c>
      <c r="E10" s="169">
        <v>48837</v>
      </c>
      <c r="F10" s="169">
        <v>6686</v>
      </c>
      <c r="G10" s="169">
        <v>17498</v>
      </c>
      <c r="H10" s="169">
        <v>0</v>
      </c>
      <c r="I10" s="169">
        <v>1700</v>
      </c>
      <c r="J10" s="169">
        <v>3965</v>
      </c>
      <c r="K10" s="169">
        <v>78686</v>
      </c>
      <c r="L10" s="169">
        <v>212083</v>
      </c>
      <c r="M10" s="169">
        <v>290769</v>
      </c>
      <c r="N10" s="169">
        <v>8300</v>
      </c>
      <c r="O10" s="169">
        <v>299069</v>
      </c>
      <c r="P10" s="170">
        <v>0.18</v>
      </c>
      <c r="Q10" s="170">
        <v>1.97</v>
      </c>
      <c r="R10" s="853"/>
    </row>
    <row r="11" spans="1:222" ht="21" customHeight="1">
      <c r="A11" s="632" t="s">
        <v>510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170"/>
      <c r="Q11" s="170"/>
      <c r="R11" s="853" t="s">
        <v>387</v>
      </c>
    </row>
    <row r="12" spans="1:222" ht="21" customHeight="1">
      <c r="A12" s="630" t="s">
        <v>131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02"/>
      <c r="Q12" s="202"/>
      <c r="R12" s="854" t="s">
        <v>387</v>
      </c>
    </row>
    <row r="13" spans="1:222" ht="21" customHeight="1">
      <c r="A13" s="632" t="s">
        <v>132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170"/>
      <c r="Q13" s="170"/>
      <c r="R13" s="853" t="s">
        <v>387</v>
      </c>
    </row>
    <row r="14" spans="1:222" ht="21" customHeight="1">
      <c r="A14" s="632" t="s">
        <v>135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170"/>
      <c r="Q14" s="170"/>
      <c r="R14" s="853" t="s">
        <v>387</v>
      </c>
    </row>
    <row r="15" spans="1:222" ht="21" customHeight="1">
      <c r="A15" s="632" t="s">
        <v>206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170"/>
      <c r="Q15" s="170"/>
      <c r="R15" s="855" t="s">
        <v>387</v>
      </c>
    </row>
    <row r="16" spans="1:222" ht="21" customHeight="1">
      <c r="A16" s="635" t="s">
        <v>133</v>
      </c>
      <c r="B16" s="222">
        <v>149985</v>
      </c>
      <c r="C16" s="222">
        <v>149985</v>
      </c>
      <c r="D16" s="222">
        <v>107011</v>
      </c>
      <c r="E16" s="222">
        <v>16271</v>
      </c>
      <c r="F16" s="222">
        <v>2878</v>
      </c>
      <c r="G16" s="222">
        <v>1700</v>
      </c>
      <c r="H16" s="222">
        <v>0</v>
      </c>
      <c r="I16" s="222">
        <v>3900</v>
      </c>
      <c r="J16" s="222">
        <v>0</v>
      </c>
      <c r="K16" s="222">
        <v>24749</v>
      </c>
      <c r="L16" s="222">
        <v>18225</v>
      </c>
      <c r="M16" s="222">
        <v>42974</v>
      </c>
      <c r="N16" s="222"/>
      <c r="O16" s="222">
        <v>42974</v>
      </c>
      <c r="P16" s="223">
        <v>0.08</v>
      </c>
      <c r="Q16" s="223">
        <v>0.66</v>
      </c>
      <c r="R16" s="856"/>
    </row>
    <row r="17" spans="1:18" ht="21" customHeight="1">
      <c r="A17" s="630" t="s">
        <v>511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02"/>
      <c r="Q17" s="202"/>
      <c r="R17" s="854" t="s">
        <v>331</v>
      </c>
    </row>
    <row r="18" spans="1:18" ht="21" customHeight="1">
      <c r="A18" s="632" t="s">
        <v>512</v>
      </c>
      <c r="B18" s="169">
        <v>215245</v>
      </c>
      <c r="C18" s="169">
        <v>145637</v>
      </c>
      <c r="D18" s="169">
        <v>0</v>
      </c>
      <c r="E18" s="169">
        <v>30500</v>
      </c>
      <c r="F18" s="169">
        <v>4505</v>
      </c>
      <c r="G18" s="169">
        <v>6555</v>
      </c>
      <c r="H18" s="169">
        <v>0</v>
      </c>
      <c r="I18" s="169">
        <v>0</v>
      </c>
      <c r="J18" s="169">
        <v>358</v>
      </c>
      <c r="K18" s="169">
        <v>41918</v>
      </c>
      <c r="L18" s="169">
        <v>103719</v>
      </c>
      <c r="M18" s="169">
        <v>145637</v>
      </c>
      <c r="N18" s="169">
        <v>69608</v>
      </c>
      <c r="O18" s="169">
        <v>215245</v>
      </c>
      <c r="P18" s="170">
        <v>0.24</v>
      </c>
      <c r="Q18" s="170">
        <v>1.95</v>
      </c>
      <c r="R18" s="853" t="s">
        <v>403</v>
      </c>
    </row>
    <row r="19" spans="1:18" ht="21" customHeight="1">
      <c r="A19" s="632" t="s">
        <v>218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170"/>
      <c r="Q19" s="170"/>
      <c r="R19" s="853" t="s">
        <v>331</v>
      </c>
    </row>
    <row r="20" spans="1:18" ht="21" customHeight="1">
      <c r="A20" s="632" t="s">
        <v>513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170"/>
      <c r="Q20" s="170"/>
      <c r="R20" s="853" t="s">
        <v>331</v>
      </c>
    </row>
    <row r="21" spans="1:18" ht="21" customHeight="1">
      <c r="A21" s="635" t="s">
        <v>217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23"/>
      <c r="Q21" s="223"/>
      <c r="R21" s="856" t="s">
        <v>331</v>
      </c>
    </row>
    <row r="22" spans="1:18" ht="21" customHeight="1">
      <c r="A22" s="630" t="s">
        <v>514</v>
      </c>
      <c r="B22" s="233">
        <v>278617</v>
      </c>
      <c r="C22" s="233">
        <v>253617</v>
      </c>
      <c r="D22" s="233">
        <v>120082</v>
      </c>
      <c r="E22" s="233">
        <v>18570</v>
      </c>
      <c r="F22" s="233">
        <v>1930</v>
      </c>
      <c r="G22" s="233">
        <v>2788</v>
      </c>
      <c r="H22" s="233">
        <v>0</v>
      </c>
      <c r="I22" s="233">
        <v>0</v>
      </c>
      <c r="J22" s="233">
        <v>1020</v>
      </c>
      <c r="K22" s="233">
        <v>24308</v>
      </c>
      <c r="L22" s="233">
        <v>109227</v>
      </c>
      <c r="M22" s="233">
        <v>133535</v>
      </c>
      <c r="N22" s="233">
        <v>25000</v>
      </c>
      <c r="O22" s="233">
        <v>158535</v>
      </c>
      <c r="P22" s="234"/>
      <c r="Q22" s="234"/>
      <c r="R22" s="857"/>
    </row>
    <row r="23" spans="1:18" ht="21" customHeight="1">
      <c r="A23" s="632" t="s">
        <v>192</v>
      </c>
      <c r="B23" s="169">
        <v>43718</v>
      </c>
      <c r="C23" s="169">
        <v>43718</v>
      </c>
      <c r="D23" s="169">
        <v>35255</v>
      </c>
      <c r="E23" s="169">
        <v>4700</v>
      </c>
      <c r="F23" s="169">
        <v>1380</v>
      </c>
      <c r="G23" s="169">
        <v>1100</v>
      </c>
      <c r="H23" s="169">
        <v>0</v>
      </c>
      <c r="I23" s="169">
        <v>0</v>
      </c>
      <c r="J23" s="169">
        <v>0</v>
      </c>
      <c r="K23" s="169">
        <v>7180</v>
      </c>
      <c r="L23" s="169">
        <v>1283</v>
      </c>
      <c r="M23" s="169">
        <v>8463</v>
      </c>
      <c r="N23" s="169">
        <v>0</v>
      </c>
      <c r="O23" s="169">
        <v>8463</v>
      </c>
      <c r="P23" s="170"/>
      <c r="Q23" s="170"/>
      <c r="R23" s="853" t="s">
        <v>571</v>
      </c>
    </row>
    <row r="24" spans="1:18" ht="21" customHeight="1">
      <c r="A24" s="632" t="s">
        <v>194</v>
      </c>
      <c r="B24" s="169">
        <v>1568103</v>
      </c>
      <c r="C24" s="169">
        <v>108614</v>
      </c>
      <c r="D24" s="169">
        <v>64087</v>
      </c>
      <c r="E24" s="169">
        <v>11000</v>
      </c>
      <c r="F24" s="169">
        <v>1600</v>
      </c>
      <c r="G24" s="169">
        <v>2750</v>
      </c>
      <c r="H24" s="169">
        <v>0</v>
      </c>
      <c r="I24" s="169">
        <v>0</v>
      </c>
      <c r="J24" s="169">
        <v>0</v>
      </c>
      <c r="K24" s="169">
        <v>15350</v>
      </c>
      <c r="L24" s="169">
        <v>29177</v>
      </c>
      <c r="M24" s="169">
        <v>44527</v>
      </c>
      <c r="N24" s="169">
        <v>1459489</v>
      </c>
      <c r="O24" s="169">
        <v>1504016</v>
      </c>
      <c r="P24" s="170"/>
      <c r="Q24" s="170"/>
      <c r="R24" s="853" t="s">
        <v>455</v>
      </c>
    </row>
    <row r="25" spans="1:18" ht="21" customHeight="1">
      <c r="A25" s="632" t="s">
        <v>515</v>
      </c>
      <c r="B25" s="169">
        <v>46412</v>
      </c>
      <c r="C25" s="169">
        <v>46412</v>
      </c>
      <c r="D25" s="169">
        <v>37119</v>
      </c>
      <c r="E25" s="169">
        <v>5300</v>
      </c>
      <c r="F25" s="169">
        <v>1329</v>
      </c>
      <c r="G25" s="169">
        <v>1100</v>
      </c>
      <c r="H25" s="169">
        <v>0</v>
      </c>
      <c r="I25" s="169">
        <v>0</v>
      </c>
      <c r="J25" s="169">
        <v>0</v>
      </c>
      <c r="K25" s="169">
        <v>7729</v>
      </c>
      <c r="L25" s="169">
        <v>1564</v>
      </c>
      <c r="M25" s="169">
        <v>9293</v>
      </c>
      <c r="N25" s="169">
        <v>0</v>
      </c>
      <c r="O25" s="169">
        <v>9293</v>
      </c>
      <c r="P25" s="170"/>
      <c r="Q25" s="170"/>
      <c r="R25" s="853" t="s">
        <v>455</v>
      </c>
    </row>
    <row r="26" spans="1:18" ht="21" customHeight="1">
      <c r="A26" s="632" t="s">
        <v>332</v>
      </c>
      <c r="B26" s="169">
        <v>199733</v>
      </c>
      <c r="C26" s="169">
        <v>199733</v>
      </c>
      <c r="D26" s="169">
        <v>173318</v>
      </c>
      <c r="E26" s="169">
        <v>4268</v>
      </c>
      <c r="F26" s="169">
        <v>3384</v>
      </c>
      <c r="G26" s="169">
        <v>251</v>
      </c>
      <c r="H26" s="169">
        <v>0</v>
      </c>
      <c r="I26" s="169">
        <v>0</v>
      </c>
      <c r="J26" s="169">
        <v>0</v>
      </c>
      <c r="K26" s="169">
        <v>7903</v>
      </c>
      <c r="L26" s="169">
        <v>18512</v>
      </c>
      <c r="M26" s="169">
        <v>26415</v>
      </c>
      <c r="N26" s="169">
        <v>0</v>
      </c>
      <c r="O26" s="169">
        <v>26415</v>
      </c>
      <c r="P26" s="170">
        <v>0.21</v>
      </c>
      <c r="Q26" s="170">
        <v>0</v>
      </c>
      <c r="R26" s="853"/>
    </row>
    <row r="27" spans="1:18" ht="21" customHeight="1">
      <c r="A27" s="635" t="s">
        <v>195</v>
      </c>
      <c r="B27" s="222">
        <v>209412</v>
      </c>
      <c r="C27" s="222">
        <v>209412</v>
      </c>
      <c r="D27" s="222">
        <v>50589</v>
      </c>
      <c r="E27" s="222">
        <v>12642</v>
      </c>
      <c r="F27" s="222">
        <v>2557</v>
      </c>
      <c r="G27" s="222">
        <v>1018</v>
      </c>
      <c r="H27" s="222">
        <v>0</v>
      </c>
      <c r="I27" s="222">
        <v>17</v>
      </c>
      <c r="J27" s="222">
        <v>275</v>
      </c>
      <c r="K27" s="222">
        <v>16509</v>
      </c>
      <c r="L27" s="222">
        <v>142314</v>
      </c>
      <c r="M27" s="222">
        <v>158823</v>
      </c>
      <c r="N27" s="222">
        <v>0</v>
      </c>
      <c r="O27" s="222">
        <v>158823</v>
      </c>
      <c r="P27" s="223"/>
      <c r="Q27" s="223"/>
      <c r="R27" s="856"/>
    </row>
    <row r="28" spans="1:18" ht="21" customHeight="1">
      <c r="A28" s="630" t="s">
        <v>196</v>
      </c>
      <c r="B28" s="233">
        <v>105520</v>
      </c>
      <c r="C28" s="233">
        <v>103718</v>
      </c>
      <c r="D28" s="233">
        <v>62929</v>
      </c>
      <c r="E28" s="233">
        <v>10195</v>
      </c>
      <c r="F28" s="233">
        <v>1616</v>
      </c>
      <c r="G28" s="233">
        <v>1549</v>
      </c>
      <c r="H28" s="233">
        <v>0</v>
      </c>
      <c r="I28" s="233">
        <v>0</v>
      </c>
      <c r="J28" s="233">
        <v>480</v>
      </c>
      <c r="K28" s="233">
        <v>13840</v>
      </c>
      <c r="L28" s="233">
        <v>26949</v>
      </c>
      <c r="M28" s="233">
        <v>40789</v>
      </c>
      <c r="N28" s="233">
        <v>1802</v>
      </c>
      <c r="O28" s="233">
        <v>42591</v>
      </c>
      <c r="P28" s="234">
        <v>0.14000000000000001</v>
      </c>
      <c r="Q28" s="234">
        <v>1.2</v>
      </c>
      <c r="R28" s="857"/>
    </row>
    <row r="29" spans="1:18" ht="21" customHeight="1">
      <c r="A29" s="632" t="s">
        <v>197</v>
      </c>
      <c r="B29" s="169">
        <v>129836</v>
      </c>
      <c r="C29" s="169">
        <v>121988</v>
      </c>
      <c r="D29" s="169">
        <v>71883</v>
      </c>
      <c r="E29" s="169">
        <v>7644</v>
      </c>
      <c r="F29" s="169">
        <v>1296</v>
      </c>
      <c r="G29" s="169">
        <v>2060</v>
      </c>
      <c r="H29" s="169">
        <v>0</v>
      </c>
      <c r="I29" s="169">
        <v>6050</v>
      </c>
      <c r="J29" s="169">
        <v>0</v>
      </c>
      <c r="K29" s="169">
        <v>17050</v>
      </c>
      <c r="L29" s="169">
        <v>33055</v>
      </c>
      <c r="M29" s="169">
        <v>50105</v>
      </c>
      <c r="N29" s="169">
        <v>7848</v>
      </c>
      <c r="O29" s="169">
        <v>57953</v>
      </c>
      <c r="P29" s="170">
        <v>0.16</v>
      </c>
      <c r="Q29" s="170">
        <v>1.25</v>
      </c>
      <c r="R29" s="853"/>
    </row>
    <row r="30" spans="1:18" ht="21" customHeight="1">
      <c r="A30" s="632" t="s">
        <v>198</v>
      </c>
      <c r="B30" s="169">
        <v>7819</v>
      </c>
      <c r="C30" s="169">
        <v>7695</v>
      </c>
      <c r="D30" s="169">
        <v>5620</v>
      </c>
      <c r="E30" s="169">
        <v>1227</v>
      </c>
      <c r="F30" s="169">
        <v>260</v>
      </c>
      <c r="G30" s="169">
        <v>350</v>
      </c>
      <c r="H30" s="169">
        <v>0</v>
      </c>
      <c r="I30" s="169">
        <v>0</v>
      </c>
      <c r="J30" s="169">
        <v>0</v>
      </c>
      <c r="K30" s="169">
        <v>1837</v>
      </c>
      <c r="L30" s="169">
        <v>238</v>
      </c>
      <c r="M30" s="169">
        <v>2075</v>
      </c>
      <c r="N30" s="169">
        <v>124</v>
      </c>
      <c r="O30" s="169">
        <v>2199</v>
      </c>
      <c r="P30" s="170">
        <v>0.01</v>
      </c>
      <c r="Q30" s="170">
        <v>0.04</v>
      </c>
      <c r="R30" s="853" t="s">
        <v>575</v>
      </c>
    </row>
    <row r="31" spans="1:18" ht="21" customHeight="1">
      <c r="A31" s="632" t="s">
        <v>199</v>
      </c>
      <c r="B31" s="169">
        <v>105275</v>
      </c>
      <c r="C31" s="169">
        <v>105275</v>
      </c>
      <c r="D31" s="169">
        <v>54512</v>
      </c>
      <c r="E31" s="169">
        <v>13119</v>
      </c>
      <c r="F31" s="169">
        <v>1706</v>
      </c>
      <c r="G31" s="169">
        <v>2481</v>
      </c>
      <c r="H31" s="169">
        <v>0</v>
      </c>
      <c r="I31" s="169">
        <v>0</v>
      </c>
      <c r="J31" s="169">
        <v>632</v>
      </c>
      <c r="K31" s="169">
        <v>17938</v>
      </c>
      <c r="L31" s="169">
        <v>32825</v>
      </c>
      <c r="M31" s="169">
        <v>50763</v>
      </c>
      <c r="N31" s="169">
        <v>0</v>
      </c>
      <c r="O31" s="169">
        <v>50763</v>
      </c>
      <c r="P31" s="170">
        <v>0.17</v>
      </c>
      <c r="Q31" s="170">
        <v>2.27</v>
      </c>
      <c r="R31" s="853"/>
    </row>
    <row r="32" spans="1:18" ht="21" customHeight="1">
      <c r="A32" s="635" t="s">
        <v>200</v>
      </c>
      <c r="B32" s="222">
        <v>72527</v>
      </c>
      <c r="C32" s="222">
        <v>72527</v>
      </c>
      <c r="D32" s="222">
        <v>34795</v>
      </c>
      <c r="E32" s="222">
        <v>11968</v>
      </c>
      <c r="F32" s="222">
        <v>2410</v>
      </c>
      <c r="G32" s="222">
        <v>795</v>
      </c>
      <c r="H32" s="222">
        <v>0</v>
      </c>
      <c r="I32" s="222">
        <v>0</v>
      </c>
      <c r="J32" s="222">
        <v>37</v>
      </c>
      <c r="K32" s="222">
        <v>15210</v>
      </c>
      <c r="L32" s="222">
        <v>22522</v>
      </c>
      <c r="M32" s="222">
        <v>37732</v>
      </c>
      <c r="N32" s="222">
        <v>0</v>
      </c>
      <c r="O32" s="222">
        <v>37732</v>
      </c>
      <c r="P32" s="223">
        <v>0.16</v>
      </c>
      <c r="Q32" s="223">
        <v>1.02</v>
      </c>
      <c r="R32" s="856"/>
    </row>
    <row r="33" spans="1:20" ht="21" customHeight="1">
      <c r="A33" s="630" t="s">
        <v>201</v>
      </c>
      <c r="B33" s="201">
        <v>13357</v>
      </c>
      <c r="C33" s="201">
        <v>13357</v>
      </c>
      <c r="D33" s="201">
        <v>0</v>
      </c>
      <c r="E33" s="201">
        <v>5250</v>
      </c>
      <c r="F33" s="201">
        <v>987</v>
      </c>
      <c r="G33" s="201">
        <v>0</v>
      </c>
      <c r="H33" s="201">
        <v>0</v>
      </c>
      <c r="I33" s="201">
        <v>0</v>
      </c>
      <c r="J33" s="201">
        <v>517</v>
      </c>
      <c r="K33" s="201">
        <v>6754</v>
      </c>
      <c r="L33" s="201">
        <v>6603</v>
      </c>
      <c r="M33" s="201">
        <v>13357</v>
      </c>
      <c r="N33" s="201">
        <v>0</v>
      </c>
      <c r="O33" s="201">
        <v>13357</v>
      </c>
      <c r="P33" s="202"/>
      <c r="Q33" s="202"/>
      <c r="R33" s="854"/>
    </row>
    <row r="34" spans="1:20" ht="21" customHeight="1">
      <c r="A34" s="632" t="s">
        <v>516</v>
      </c>
      <c r="B34" s="169">
        <v>6703</v>
      </c>
      <c r="C34" s="169">
        <v>6703</v>
      </c>
      <c r="D34" s="169"/>
      <c r="E34" s="169">
        <v>4160</v>
      </c>
      <c r="F34" s="169">
        <v>779</v>
      </c>
      <c r="G34" s="169">
        <v>400</v>
      </c>
      <c r="H34" s="169">
        <v>0</v>
      </c>
      <c r="I34" s="169">
        <v>0</v>
      </c>
      <c r="J34" s="169">
        <v>437</v>
      </c>
      <c r="K34" s="169">
        <v>5776</v>
      </c>
      <c r="L34" s="169">
        <v>927</v>
      </c>
      <c r="M34" s="169">
        <v>6703</v>
      </c>
      <c r="N34" s="169">
        <v>0</v>
      </c>
      <c r="O34" s="169">
        <v>6703</v>
      </c>
      <c r="P34" s="170">
        <v>2.3000000000000001E-4</v>
      </c>
      <c r="Q34" s="170">
        <v>1.9599999999999999E-3</v>
      </c>
      <c r="R34" s="853" t="s">
        <v>572</v>
      </c>
    </row>
    <row r="35" spans="1:20" ht="21" customHeight="1">
      <c r="A35" s="632" t="s">
        <v>202</v>
      </c>
      <c r="B35" s="169">
        <v>111328</v>
      </c>
      <c r="C35" s="169">
        <v>111328</v>
      </c>
      <c r="D35" s="169">
        <v>66674</v>
      </c>
      <c r="E35" s="169">
        <v>11196</v>
      </c>
      <c r="F35" s="169">
        <v>2069</v>
      </c>
      <c r="G35" s="169">
        <v>649</v>
      </c>
      <c r="H35" s="169">
        <v>0</v>
      </c>
      <c r="I35" s="169">
        <v>0</v>
      </c>
      <c r="J35" s="169">
        <v>0</v>
      </c>
      <c r="K35" s="169">
        <v>13914</v>
      </c>
      <c r="L35" s="169">
        <v>30740</v>
      </c>
      <c r="M35" s="169">
        <v>44654</v>
      </c>
      <c r="N35" s="169">
        <v>0</v>
      </c>
      <c r="O35" s="169">
        <v>44654</v>
      </c>
      <c r="P35" s="170">
        <v>0.16</v>
      </c>
      <c r="Q35" s="170">
        <v>1.25</v>
      </c>
      <c r="R35" s="853"/>
    </row>
    <row r="36" spans="1:20" ht="21" customHeight="1">
      <c r="A36" s="632" t="s">
        <v>203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170"/>
      <c r="Q36" s="170"/>
      <c r="R36" s="853" t="s">
        <v>331</v>
      </c>
    </row>
    <row r="37" spans="1:20" ht="21" customHeight="1">
      <c r="A37" s="635" t="s">
        <v>205</v>
      </c>
      <c r="B37" s="222">
        <v>45690</v>
      </c>
      <c r="C37" s="222">
        <v>45690</v>
      </c>
      <c r="D37" s="222">
        <v>29768</v>
      </c>
      <c r="E37" s="222">
        <v>6931</v>
      </c>
      <c r="F37" s="222">
        <v>1006</v>
      </c>
      <c r="G37" s="222">
        <v>1567</v>
      </c>
      <c r="H37" s="222">
        <v>0</v>
      </c>
      <c r="I37" s="222">
        <v>0</v>
      </c>
      <c r="J37" s="222">
        <v>0</v>
      </c>
      <c r="K37" s="222">
        <v>9504</v>
      </c>
      <c r="L37" s="222">
        <v>6418</v>
      </c>
      <c r="M37" s="222">
        <v>15922</v>
      </c>
      <c r="N37" s="222">
        <v>0</v>
      </c>
      <c r="O37" s="222">
        <v>15922</v>
      </c>
      <c r="P37" s="223"/>
      <c r="Q37" s="223"/>
      <c r="R37" s="856"/>
    </row>
    <row r="38" spans="1:20" ht="21" customHeight="1">
      <c r="A38" s="630" t="s">
        <v>269</v>
      </c>
      <c r="B38" s="201">
        <v>7800</v>
      </c>
      <c r="C38" s="201">
        <v>7800</v>
      </c>
      <c r="D38" s="201">
        <v>4300</v>
      </c>
      <c r="E38" s="201">
        <v>2918</v>
      </c>
      <c r="F38" s="201">
        <v>282</v>
      </c>
      <c r="G38" s="201">
        <v>300</v>
      </c>
      <c r="H38" s="201"/>
      <c r="I38" s="201"/>
      <c r="J38" s="201"/>
      <c r="K38" s="201">
        <v>3500</v>
      </c>
      <c r="L38" s="201"/>
      <c r="M38" s="201">
        <v>3500</v>
      </c>
      <c r="N38" s="201"/>
      <c r="O38" s="201">
        <v>3500</v>
      </c>
      <c r="P38" s="202"/>
      <c r="Q38" s="202"/>
      <c r="R38" s="854"/>
    </row>
    <row r="39" spans="1:20" ht="21" customHeight="1">
      <c r="A39" s="632" t="s">
        <v>207</v>
      </c>
      <c r="B39" s="169">
        <v>8900</v>
      </c>
      <c r="C39" s="169">
        <v>8900</v>
      </c>
      <c r="D39" s="169">
        <v>0</v>
      </c>
      <c r="E39" s="169">
        <v>500</v>
      </c>
      <c r="F39" s="169">
        <v>164</v>
      </c>
      <c r="G39" s="169">
        <v>0</v>
      </c>
      <c r="H39" s="169">
        <v>0</v>
      </c>
      <c r="I39" s="169">
        <v>0</v>
      </c>
      <c r="J39" s="169">
        <v>0</v>
      </c>
      <c r="K39" s="169">
        <v>664</v>
      </c>
      <c r="L39" s="169">
        <v>8236</v>
      </c>
      <c r="M39" s="169">
        <v>8900</v>
      </c>
      <c r="N39" s="169">
        <v>0</v>
      </c>
      <c r="O39" s="169">
        <v>8900</v>
      </c>
      <c r="P39" s="170">
        <v>0</v>
      </c>
      <c r="Q39" s="170">
        <v>0</v>
      </c>
      <c r="R39" s="853"/>
    </row>
    <row r="40" spans="1:20" ht="21" customHeight="1">
      <c r="A40" s="632" t="s">
        <v>211</v>
      </c>
      <c r="B40" s="169">
        <v>46247</v>
      </c>
      <c r="C40" s="169">
        <v>40963</v>
      </c>
      <c r="D40" s="169">
        <v>11783</v>
      </c>
      <c r="E40" s="169">
        <v>2425</v>
      </c>
      <c r="F40" s="169">
        <v>636</v>
      </c>
      <c r="G40" s="169">
        <v>0</v>
      </c>
      <c r="H40" s="169">
        <v>0</v>
      </c>
      <c r="I40" s="169">
        <v>0</v>
      </c>
      <c r="J40" s="169">
        <v>790</v>
      </c>
      <c r="K40" s="169">
        <v>3851</v>
      </c>
      <c r="L40" s="169">
        <v>25329</v>
      </c>
      <c r="M40" s="169">
        <v>29180</v>
      </c>
      <c r="N40" s="169">
        <v>5284</v>
      </c>
      <c r="O40" s="169">
        <v>34464</v>
      </c>
      <c r="P40" s="170">
        <v>0.3</v>
      </c>
      <c r="Q40" s="170">
        <v>3</v>
      </c>
      <c r="R40" s="853"/>
    </row>
    <row r="41" spans="1:20" ht="21" customHeight="1">
      <c r="A41" s="791" t="s">
        <v>265</v>
      </c>
      <c r="B41" s="169">
        <v>42700</v>
      </c>
      <c r="C41" s="169">
        <v>42240</v>
      </c>
      <c r="D41" s="169">
        <v>17409</v>
      </c>
      <c r="E41" s="169">
        <v>4500</v>
      </c>
      <c r="F41" s="169">
        <v>1517</v>
      </c>
      <c r="G41" s="169">
        <v>1800</v>
      </c>
      <c r="H41" s="169">
        <v>0</v>
      </c>
      <c r="I41" s="169">
        <v>0</v>
      </c>
      <c r="J41" s="169">
        <v>86</v>
      </c>
      <c r="K41" s="169">
        <v>7903</v>
      </c>
      <c r="L41" s="169">
        <v>16928</v>
      </c>
      <c r="M41" s="169">
        <v>24831</v>
      </c>
      <c r="N41" s="169">
        <v>460</v>
      </c>
      <c r="O41" s="169">
        <v>25291</v>
      </c>
      <c r="P41" s="170">
        <v>0.27744433688286502</v>
      </c>
      <c r="Q41" s="170">
        <v>2.0217126007858299</v>
      </c>
      <c r="R41" s="853"/>
    </row>
    <row r="42" spans="1:20" ht="21" customHeight="1">
      <c r="A42" s="632" t="s">
        <v>216</v>
      </c>
      <c r="B42" s="169">
        <v>23408</v>
      </c>
      <c r="C42" s="169">
        <v>22008</v>
      </c>
      <c r="D42" s="169">
        <v>16007</v>
      </c>
      <c r="E42" s="169">
        <v>2050</v>
      </c>
      <c r="F42" s="169">
        <v>743</v>
      </c>
      <c r="G42" s="169">
        <v>135</v>
      </c>
      <c r="H42" s="169">
        <v>0</v>
      </c>
      <c r="I42" s="169">
        <v>0</v>
      </c>
      <c r="J42" s="169">
        <v>97</v>
      </c>
      <c r="K42" s="169">
        <v>3025</v>
      </c>
      <c r="L42" s="169">
        <v>2976</v>
      </c>
      <c r="M42" s="169">
        <v>6001</v>
      </c>
      <c r="N42" s="169">
        <v>1400</v>
      </c>
      <c r="O42" s="169">
        <v>7401</v>
      </c>
      <c r="P42" s="170"/>
      <c r="Q42" s="170"/>
      <c r="R42" s="853"/>
      <c r="S42" s="301"/>
      <c r="T42" s="301"/>
    </row>
    <row r="43" spans="1:20" ht="21" customHeight="1">
      <c r="A43" s="630" t="s">
        <v>208</v>
      </c>
      <c r="B43" s="201">
        <v>73039</v>
      </c>
      <c r="C43" s="201">
        <v>72627</v>
      </c>
      <c r="D43" s="201">
        <v>56693</v>
      </c>
      <c r="E43" s="201">
        <v>7000</v>
      </c>
      <c r="F43" s="201">
        <v>1612</v>
      </c>
      <c r="G43" s="201">
        <v>1037</v>
      </c>
      <c r="H43" s="201">
        <v>0</v>
      </c>
      <c r="I43" s="201">
        <v>0</v>
      </c>
      <c r="J43" s="201">
        <v>460</v>
      </c>
      <c r="K43" s="201">
        <v>10109</v>
      </c>
      <c r="L43" s="201">
        <v>5825</v>
      </c>
      <c r="M43" s="201">
        <v>15934</v>
      </c>
      <c r="N43" s="201">
        <v>412</v>
      </c>
      <c r="O43" s="201">
        <v>16346</v>
      </c>
      <c r="P43" s="202">
        <v>0.13200000000000001</v>
      </c>
      <c r="Q43" s="202">
        <v>0.99199999999999999</v>
      </c>
      <c r="R43" s="854"/>
    </row>
    <row r="44" spans="1:20" ht="20.25" customHeight="1">
      <c r="A44" s="632" t="s">
        <v>209</v>
      </c>
      <c r="B44" s="169">
        <v>27288</v>
      </c>
      <c r="C44" s="169">
        <v>27288</v>
      </c>
      <c r="D44" s="169">
        <v>15403</v>
      </c>
      <c r="E44" s="169">
        <v>2800</v>
      </c>
      <c r="F44" s="169">
        <v>529</v>
      </c>
      <c r="G44" s="169">
        <v>900</v>
      </c>
      <c r="H44" s="169">
        <v>0</v>
      </c>
      <c r="I44" s="169">
        <v>0</v>
      </c>
      <c r="J44" s="169">
        <v>0</v>
      </c>
      <c r="K44" s="169">
        <v>4229</v>
      </c>
      <c r="L44" s="169">
        <v>7656</v>
      </c>
      <c r="M44" s="169">
        <v>11885</v>
      </c>
      <c r="N44" s="169">
        <v>0</v>
      </c>
      <c r="O44" s="169">
        <v>11885</v>
      </c>
      <c r="P44" s="170">
        <v>0.18</v>
      </c>
      <c r="Q44" s="170">
        <v>0.97</v>
      </c>
      <c r="R44" s="858"/>
    </row>
    <row r="45" spans="1:20" ht="21" customHeight="1">
      <c r="A45" s="632" t="s">
        <v>212</v>
      </c>
      <c r="B45" s="174">
        <v>30873</v>
      </c>
      <c r="C45" s="174">
        <v>30873</v>
      </c>
      <c r="D45" s="174">
        <v>8434</v>
      </c>
      <c r="E45" s="174">
        <v>3000</v>
      </c>
      <c r="F45" s="174">
        <v>859</v>
      </c>
      <c r="G45" s="174">
        <v>700</v>
      </c>
      <c r="H45" s="174">
        <v>0</v>
      </c>
      <c r="I45" s="174">
        <v>0</v>
      </c>
      <c r="J45" s="174">
        <v>0</v>
      </c>
      <c r="K45" s="174">
        <v>4559</v>
      </c>
      <c r="L45" s="174">
        <v>17880</v>
      </c>
      <c r="M45" s="174">
        <v>22439</v>
      </c>
      <c r="N45" s="174"/>
      <c r="O45" s="174">
        <v>22439</v>
      </c>
      <c r="P45" s="175">
        <v>0.42</v>
      </c>
      <c r="Q45" s="175">
        <v>4.54</v>
      </c>
      <c r="R45" s="853"/>
    </row>
    <row r="46" spans="1:20" ht="21" customHeight="1">
      <c r="A46" s="632" t="s">
        <v>210</v>
      </c>
      <c r="B46" s="174">
        <v>78378</v>
      </c>
      <c r="C46" s="174">
        <v>78378</v>
      </c>
      <c r="D46" s="174">
        <v>50600</v>
      </c>
      <c r="E46" s="174">
        <v>7989</v>
      </c>
      <c r="F46" s="174">
        <v>1036</v>
      </c>
      <c r="G46" s="174">
        <v>1997</v>
      </c>
      <c r="H46" s="174">
        <v>0</v>
      </c>
      <c r="I46" s="174">
        <v>0</v>
      </c>
      <c r="J46" s="174">
        <v>0</v>
      </c>
      <c r="K46" s="174">
        <v>11022</v>
      </c>
      <c r="L46" s="174">
        <v>16756</v>
      </c>
      <c r="M46" s="174">
        <v>27778</v>
      </c>
      <c r="N46" s="174">
        <v>0</v>
      </c>
      <c r="O46" s="174">
        <v>27778</v>
      </c>
      <c r="P46" s="175"/>
      <c r="Q46" s="175"/>
      <c r="R46" s="853"/>
    </row>
    <row r="47" spans="1:20" ht="21" customHeight="1" thickBot="1">
      <c r="A47" s="83" t="s">
        <v>213</v>
      </c>
      <c r="B47" s="288">
        <v>99730</v>
      </c>
      <c r="C47" s="288">
        <v>87366</v>
      </c>
      <c r="D47" s="288">
        <v>55092</v>
      </c>
      <c r="E47" s="288">
        <v>9000</v>
      </c>
      <c r="F47" s="288">
        <v>2238</v>
      </c>
      <c r="G47" s="288">
        <v>1720</v>
      </c>
      <c r="H47" s="288">
        <v>0</v>
      </c>
      <c r="I47" s="288">
        <v>0</v>
      </c>
      <c r="J47" s="288">
        <v>0</v>
      </c>
      <c r="K47" s="288">
        <v>12958</v>
      </c>
      <c r="L47" s="288">
        <v>19316</v>
      </c>
      <c r="M47" s="288">
        <v>32274</v>
      </c>
      <c r="N47" s="288">
        <v>12364</v>
      </c>
      <c r="O47" s="288">
        <v>44638</v>
      </c>
      <c r="P47" s="289">
        <v>0.43</v>
      </c>
      <c r="Q47" s="290">
        <v>3.57</v>
      </c>
      <c r="R47" s="859"/>
    </row>
    <row r="48" spans="1:20" ht="21" customHeight="1" thickBot="1">
      <c r="A48" s="83" t="s">
        <v>48</v>
      </c>
      <c r="B48" s="31">
        <v>4705018</v>
      </c>
      <c r="C48" s="31">
        <v>3112927</v>
      </c>
      <c r="D48" s="31">
        <v>1391545</v>
      </c>
      <c r="E48" s="31">
        <v>317005</v>
      </c>
      <c r="F48" s="31">
        <v>60403</v>
      </c>
      <c r="G48" s="31">
        <v>56200</v>
      </c>
      <c r="H48" s="31">
        <v>0</v>
      </c>
      <c r="I48" s="31">
        <v>12347</v>
      </c>
      <c r="J48" s="31">
        <v>9154</v>
      </c>
      <c r="K48" s="31">
        <v>455109</v>
      </c>
      <c r="L48" s="31">
        <v>1266273</v>
      </c>
      <c r="M48" s="31">
        <v>1721382</v>
      </c>
      <c r="N48" s="31">
        <v>1592091</v>
      </c>
      <c r="O48" s="31">
        <v>3313473</v>
      </c>
      <c r="P48" s="86" t="s">
        <v>134</v>
      </c>
      <c r="Q48" s="86" t="s">
        <v>134</v>
      </c>
      <c r="R48" s="87"/>
    </row>
    <row r="49" spans="1:18" ht="21" customHeight="1">
      <c r="A49" s="860" t="s">
        <v>214</v>
      </c>
      <c r="B49" s="272">
        <v>4164</v>
      </c>
      <c r="C49" s="272">
        <v>4164</v>
      </c>
      <c r="D49" s="272">
        <v>2507</v>
      </c>
      <c r="E49" s="272">
        <v>500</v>
      </c>
      <c r="F49" s="272">
        <v>460</v>
      </c>
      <c r="G49" s="272">
        <v>0</v>
      </c>
      <c r="H49" s="272">
        <v>0</v>
      </c>
      <c r="I49" s="272">
        <v>0</v>
      </c>
      <c r="J49" s="272">
        <v>600</v>
      </c>
      <c r="K49" s="272">
        <v>1560</v>
      </c>
      <c r="L49" s="272">
        <v>97</v>
      </c>
      <c r="M49" s="272">
        <v>1657</v>
      </c>
      <c r="N49" s="272">
        <v>0</v>
      </c>
      <c r="O49" s="272">
        <v>1657</v>
      </c>
      <c r="P49" s="420">
        <v>100</v>
      </c>
      <c r="Q49" s="420">
        <v>0</v>
      </c>
      <c r="R49" s="849"/>
    </row>
    <row r="50" spans="1:18" ht="21" customHeight="1">
      <c r="A50" s="632" t="s">
        <v>215</v>
      </c>
      <c r="B50" s="246">
        <v>41028</v>
      </c>
      <c r="C50" s="246">
        <v>41028</v>
      </c>
      <c r="D50" s="246">
        <v>34972</v>
      </c>
      <c r="E50" s="246">
        <v>270</v>
      </c>
      <c r="F50" s="246">
        <v>93</v>
      </c>
      <c r="G50" s="247">
        <v>0</v>
      </c>
      <c r="H50" s="247">
        <v>0</v>
      </c>
      <c r="I50" s="247">
        <v>0</v>
      </c>
      <c r="J50" s="247">
        <v>0</v>
      </c>
      <c r="K50" s="246">
        <v>363</v>
      </c>
      <c r="L50" s="246">
        <v>5693</v>
      </c>
      <c r="M50" s="246">
        <v>6056</v>
      </c>
      <c r="N50" s="247">
        <v>0</v>
      </c>
      <c r="O50" s="246">
        <v>6056</v>
      </c>
      <c r="P50" s="415"/>
      <c r="Q50" s="415"/>
      <c r="R50" s="861"/>
    </row>
    <row r="51" spans="1:18" ht="21" customHeight="1" thickBot="1">
      <c r="A51" s="83" t="s">
        <v>170</v>
      </c>
      <c r="B51" s="302">
        <v>368000</v>
      </c>
      <c r="C51" s="302">
        <v>368000</v>
      </c>
      <c r="D51" s="302">
        <v>222885</v>
      </c>
      <c r="E51" s="302">
        <v>39249</v>
      </c>
      <c r="F51" s="302">
        <v>3701</v>
      </c>
      <c r="G51" s="302">
        <v>350</v>
      </c>
      <c r="H51" s="302">
        <v>0</v>
      </c>
      <c r="I51" s="302">
        <v>0</v>
      </c>
      <c r="J51" s="302">
        <v>1712</v>
      </c>
      <c r="K51" s="302">
        <v>45012</v>
      </c>
      <c r="L51" s="302">
        <v>100103</v>
      </c>
      <c r="M51" s="302">
        <v>145115</v>
      </c>
      <c r="N51" s="302">
        <v>0</v>
      </c>
      <c r="O51" s="302">
        <v>145115</v>
      </c>
      <c r="P51" s="425">
        <v>0.02</v>
      </c>
      <c r="Q51" s="425">
        <v>0.09</v>
      </c>
      <c r="R51" s="862"/>
    </row>
    <row r="52" spans="1:18" ht="21" customHeight="1" thickBot="1">
      <c r="A52" s="82" t="s">
        <v>144</v>
      </c>
      <c r="B52" s="29">
        <f>SUM(B49:B51)</f>
        <v>413192</v>
      </c>
      <c r="C52" s="29">
        <f t="shared" ref="C52:O52" si="0">SUM(C49:C51)</f>
        <v>413192</v>
      </c>
      <c r="D52" s="29">
        <f t="shared" si="0"/>
        <v>260364</v>
      </c>
      <c r="E52" s="29">
        <f t="shared" si="0"/>
        <v>40019</v>
      </c>
      <c r="F52" s="29">
        <f t="shared" si="0"/>
        <v>4254</v>
      </c>
      <c r="G52" s="29">
        <f t="shared" si="0"/>
        <v>350</v>
      </c>
      <c r="H52" s="29">
        <f t="shared" si="0"/>
        <v>0</v>
      </c>
      <c r="I52" s="29">
        <f t="shared" si="0"/>
        <v>0</v>
      </c>
      <c r="J52" s="29">
        <f t="shared" si="0"/>
        <v>2312</v>
      </c>
      <c r="K52" s="29">
        <f t="shared" si="0"/>
        <v>46935</v>
      </c>
      <c r="L52" s="29">
        <f t="shared" si="0"/>
        <v>105893</v>
      </c>
      <c r="M52" s="29">
        <f t="shared" si="0"/>
        <v>152828</v>
      </c>
      <c r="N52" s="29">
        <f t="shared" si="0"/>
        <v>0</v>
      </c>
      <c r="O52" s="29">
        <f t="shared" si="0"/>
        <v>152828</v>
      </c>
      <c r="P52" s="29" t="s">
        <v>134</v>
      </c>
      <c r="Q52" s="29" t="s">
        <v>134</v>
      </c>
      <c r="R52" s="69"/>
    </row>
    <row r="53" spans="1:18" ht="21" customHeight="1" thickBot="1">
      <c r="A53" s="83" t="s">
        <v>11</v>
      </c>
      <c r="B53" s="31">
        <f>B48+B52</f>
        <v>5118210</v>
      </c>
      <c r="C53" s="31">
        <f t="shared" ref="C53:O53" si="1">C48+C52</f>
        <v>3526119</v>
      </c>
      <c r="D53" s="31">
        <f t="shared" si="1"/>
        <v>1651909</v>
      </c>
      <c r="E53" s="31">
        <f t="shared" si="1"/>
        <v>357024</v>
      </c>
      <c r="F53" s="31">
        <f t="shared" si="1"/>
        <v>64657</v>
      </c>
      <c r="G53" s="31">
        <f t="shared" si="1"/>
        <v>56550</v>
      </c>
      <c r="H53" s="31">
        <f t="shared" si="1"/>
        <v>0</v>
      </c>
      <c r="I53" s="31">
        <f t="shared" si="1"/>
        <v>12347</v>
      </c>
      <c r="J53" s="31">
        <f t="shared" si="1"/>
        <v>11466</v>
      </c>
      <c r="K53" s="31">
        <f t="shared" si="1"/>
        <v>502044</v>
      </c>
      <c r="L53" s="31">
        <f t="shared" si="1"/>
        <v>1372166</v>
      </c>
      <c r="M53" s="31">
        <f t="shared" si="1"/>
        <v>1874210</v>
      </c>
      <c r="N53" s="31">
        <f t="shared" si="1"/>
        <v>1592091</v>
      </c>
      <c r="O53" s="31">
        <f t="shared" si="1"/>
        <v>3466301</v>
      </c>
      <c r="P53" s="31" t="s">
        <v>134</v>
      </c>
      <c r="Q53" s="31" t="s">
        <v>134</v>
      </c>
      <c r="R53" s="70"/>
    </row>
    <row r="56" spans="1:18">
      <c r="A56" s="12"/>
    </row>
    <row r="57" spans="1:18">
      <c r="A57" s="12"/>
    </row>
    <row r="58" spans="1:18">
      <c r="A58" s="12"/>
    </row>
    <row r="59" spans="1:18">
      <c r="A59" s="12"/>
    </row>
    <row r="60" spans="1:18">
      <c r="A60" s="12"/>
    </row>
    <row r="61" spans="1:18">
      <c r="A61" s="12"/>
    </row>
    <row r="62" spans="1:18">
      <c r="A62" s="12"/>
    </row>
    <row r="63" spans="1:18">
      <c r="A63" s="12"/>
    </row>
    <row r="64" spans="1:18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</sheetData>
  <mergeCells count="8">
    <mergeCell ref="O3:O4"/>
    <mergeCell ref="L5:L6"/>
    <mergeCell ref="A2:A6"/>
    <mergeCell ref="B2:B6"/>
    <mergeCell ref="C3:C6"/>
    <mergeCell ref="D4:D6"/>
    <mergeCell ref="N3:N6"/>
    <mergeCell ref="O2:Q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1" firstPageNumber="52" fitToWidth="2" orientation="portrait" useFirstPageNumber="1" r:id="rId1"/>
  <headerFooter alignWithMargins="0">
    <oddFooter>&amp;C&amp;"ＭＳ 明朝,標準"&amp;16&amp;P</oddFooter>
  </headerFooter>
  <colBreaks count="1" manualBreakCount="1">
    <brk id="11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BK52"/>
  <sheetViews>
    <sheetView view="pageBreakPreview" topLeftCell="A38" zoomScale="90" zoomScaleNormal="100" zoomScaleSheetLayoutView="90" workbookViewId="0">
      <selection activeCell="V11" sqref="V11"/>
    </sheetView>
  </sheetViews>
  <sheetFormatPr defaultColWidth="9" defaultRowHeight="13"/>
  <cols>
    <col min="1" max="1" width="8.7265625" style="976" customWidth="1"/>
    <col min="2" max="2" width="5.6328125" style="864" customWidth="1"/>
    <col min="3" max="4" width="3.90625" style="864" customWidth="1"/>
    <col min="5" max="5" width="5.6328125" style="864" customWidth="1"/>
    <col min="6" max="22" width="3.90625" style="864" customWidth="1"/>
    <col min="23" max="23" width="5.6328125" style="864" customWidth="1"/>
    <col min="24" max="28" width="3.90625" style="864" customWidth="1"/>
    <col min="29" max="29" width="5.36328125" style="864" customWidth="1"/>
    <col min="30" max="39" width="3.90625" style="864" customWidth="1"/>
    <col min="40" max="40" width="6" style="864" customWidth="1"/>
    <col min="41" max="42" width="3.90625" style="864" customWidth="1"/>
    <col min="43" max="43" width="5.6328125" style="864" customWidth="1"/>
    <col min="44" max="44" width="8.90625" style="864" customWidth="1"/>
    <col min="45" max="45" width="5.6328125" style="864" customWidth="1"/>
    <col min="46" max="46" width="4.90625" style="864" customWidth="1"/>
    <col min="47" max="47" width="5.6328125" style="864" customWidth="1"/>
    <col min="48" max="49" width="4.90625" style="864" customWidth="1"/>
    <col min="50" max="50" width="9.90625" style="864" customWidth="1"/>
    <col min="51" max="51" width="7.1796875" style="864" customWidth="1"/>
    <col min="52" max="52" width="8" style="864" customWidth="1"/>
    <col min="53" max="53" width="11.08984375" style="864" customWidth="1"/>
    <col min="54" max="54" width="25.7265625" style="864" customWidth="1"/>
    <col min="55" max="16384" width="9" style="864"/>
  </cols>
  <sheetData>
    <row r="1" spans="1:63" ht="16.5">
      <c r="A1" s="863" t="s">
        <v>146</v>
      </c>
      <c r="BA1" s="865" t="s">
        <v>456</v>
      </c>
    </row>
    <row r="2" spans="1:63" s="865" customFormat="1" ht="12" customHeight="1" thickBot="1">
      <c r="A2" s="866"/>
      <c r="Y2" s="864"/>
      <c r="AW2" s="867"/>
    </row>
    <row r="3" spans="1:63" s="869" customFormat="1" ht="24" customHeight="1">
      <c r="A3" s="868" t="s">
        <v>189</v>
      </c>
      <c r="B3" s="1186" t="s">
        <v>147</v>
      </c>
      <c r="C3" s="1173" t="s">
        <v>249</v>
      </c>
      <c r="D3" s="1158" t="s">
        <v>251</v>
      </c>
      <c r="E3" s="1183" t="s">
        <v>148</v>
      </c>
      <c r="F3" s="1158" t="s">
        <v>149</v>
      </c>
      <c r="G3" s="1158" t="s">
        <v>150</v>
      </c>
      <c r="H3" s="1158" t="s">
        <v>151</v>
      </c>
      <c r="I3" s="1158" t="s">
        <v>158</v>
      </c>
      <c r="J3" s="1158" t="s">
        <v>160</v>
      </c>
      <c r="K3" s="1158" t="s">
        <v>145</v>
      </c>
      <c r="L3" s="1158" t="s">
        <v>224</v>
      </c>
      <c r="M3" s="1158" t="s">
        <v>152</v>
      </c>
      <c r="N3" s="1178" t="s">
        <v>219</v>
      </c>
      <c r="O3" s="1191" t="s">
        <v>220</v>
      </c>
      <c r="P3" s="1158" t="s">
        <v>222</v>
      </c>
      <c r="Q3" s="1158" t="s">
        <v>221</v>
      </c>
      <c r="R3" s="1173" t="s">
        <v>191</v>
      </c>
      <c r="S3" s="1158" t="s">
        <v>193</v>
      </c>
      <c r="T3" s="1158" t="s">
        <v>225</v>
      </c>
      <c r="U3" s="1158" t="s">
        <v>332</v>
      </c>
      <c r="V3" s="1158" t="s">
        <v>153</v>
      </c>
      <c r="W3" s="1183" t="s">
        <v>154</v>
      </c>
      <c r="X3" s="1158" t="s">
        <v>143</v>
      </c>
      <c r="Y3" s="1158" t="s">
        <v>226</v>
      </c>
      <c r="Z3" s="1158" t="s">
        <v>155</v>
      </c>
      <c r="AA3" s="1158" t="s">
        <v>156</v>
      </c>
      <c r="AB3" s="1158" t="s">
        <v>157</v>
      </c>
      <c r="AC3" s="1178" t="s">
        <v>227</v>
      </c>
      <c r="AD3" s="1158" t="s">
        <v>228</v>
      </c>
      <c r="AE3" s="1173" t="s">
        <v>204</v>
      </c>
      <c r="AF3" s="1158" t="s">
        <v>159</v>
      </c>
      <c r="AG3" s="1158" t="s">
        <v>269</v>
      </c>
      <c r="AH3" s="1158" t="s">
        <v>161</v>
      </c>
      <c r="AI3" s="1173" t="s">
        <v>162</v>
      </c>
      <c r="AJ3" s="1173" t="s">
        <v>404</v>
      </c>
      <c r="AK3" s="1158" t="s">
        <v>163</v>
      </c>
      <c r="AL3" s="1158" t="s">
        <v>164</v>
      </c>
      <c r="AM3" s="1158" t="s">
        <v>165</v>
      </c>
      <c r="AN3" s="1158" t="s">
        <v>166</v>
      </c>
      <c r="AO3" s="1158" t="s">
        <v>167</v>
      </c>
      <c r="AP3" s="1158" t="s">
        <v>168</v>
      </c>
      <c r="AQ3" s="1161" t="s">
        <v>170</v>
      </c>
      <c r="AR3" s="1164" t="s">
        <v>426</v>
      </c>
      <c r="AS3" s="1140" t="s">
        <v>421</v>
      </c>
      <c r="AT3" s="1143" t="s">
        <v>422</v>
      </c>
      <c r="AU3" s="1146" t="s">
        <v>423</v>
      </c>
      <c r="AV3" s="1149" t="s">
        <v>424</v>
      </c>
      <c r="AW3" s="1152" t="s">
        <v>425</v>
      </c>
      <c r="AX3" s="1155" t="s">
        <v>427</v>
      </c>
      <c r="AY3" s="1167" t="s">
        <v>171</v>
      </c>
      <c r="AZ3" s="1170" t="s">
        <v>6</v>
      </c>
      <c r="BA3" s="1137" t="s">
        <v>428</v>
      </c>
      <c r="BB3" s="1137" t="s">
        <v>172</v>
      </c>
    </row>
    <row r="4" spans="1:63" s="871" customFormat="1" ht="24" customHeight="1">
      <c r="A4" s="870"/>
      <c r="B4" s="1187"/>
      <c r="C4" s="1189"/>
      <c r="D4" s="1159"/>
      <c r="E4" s="1184"/>
      <c r="F4" s="1159"/>
      <c r="G4" s="1159"/>
      <c r="H4" s="1159"/>
      <c r="I4" s="1159"/>
      <c r="J4" s="1159"/>
      <c r="K4" s="1159"/>
      <c r="L4" s="1159"/>
      <c r="M4" s="1159"/>
      <c r="N4" s="1179"/>
      <c r="O4" s="1192"/>
      <c r="P4" s="1159"/>
      <c r="Q4" s="1159"/>
      <c r="R4" s="1174"/>
      <c r="S4" s="1159"/>
      <c r="T4" s="1159"/>
      <c r="U4" s="1159"/>
      <c r="V4" s="1159"/>
      <c r="W4" s="1184"/>
      <c r="X4" s="1159"/>
      <c r="Y4" s="1159"/>
      <c r="Z4" s="1159"/>
      <c r="AA4" s="1159"/>
      <c r="AB4" s="1159"/>
      <c r="AC4" s="1179"/>
      <c r="AD4" s="1159"/>
      <c r="AE4" s="1181"/>
      <c r="AF4" s="1159"/>
      <c r="AG4" s="1159"/>
      <c r="AH4" s="1159"/>
      <c r="AI4" s="1174"/>
      <c r="AJ4" s="1176"/>
      <c r="AK4" s="1159"/>
      <c r="AL4" s="1159"/>
      <c r="AM4" s="1159"/>
      <c r="AN4" s="1159"/>
      <c r="AO4" s="1159"/>
      <c r="AP4" s="1159"/>
      <c r="AQ4" s="1162"/>
      <c r="AR4" s="1165"/>
      <c r="AS4" s="1141"/>
      <c r="AT4" s="1144"/>
      <c r="AU4" s="1147"/>
      <c r="AV4" s="1150"/>
      <c r="AW4" s="1153"/>
      <c r="AX4" s="1156"/>
      <c r="AY4" s="1168"/>
      <c r="AZ4" s="1171"/>
      <c r="BA4" s="1138"/>
      <c r="BB4" s="1138"/>
    </row>
    <row r="5" spans="1:63" s="872" customFormat="1" ht="24" customHeight="1" thickBot="1">
      <c r="A5" s="870" t="s">
        <v>405</v>
      </c>
      <c r="B5" s="1188"/>
      <c r="C5" s="1190"/>
      <c r="D5" s="1160"/>
      <c r="E5" s="1185"/>
      <c r="F5" s="1160"/>
      <c r="G5" s="1160"/>
      <c r="H5" s="1160"/>
      <c r="I5" s="1160"/>
      <c r="J5" s="1160"/>
      <c r="K5" s="1160"/>
      <c r="L5" s="1160"/>
      <c r="M5" s="1160"/>
      <c r="N5" s="1180"/>
      <c r="O5" s="1193"/>
      <c r="P5" s="1160"/>
      <c r="Q5" s="1160"/>
      <c r="R5" s="1175"/>
      <c r="S5" s="1160"/>
      <c r="T5" s="1160"/>
      <c r="U5" s="1160"/>
      <c r="V5" s="1160"/>
      <c r="W5" s="1185"/>
      <c r="X5" s="1160"/>
      <c r="Y5" s="1160"/>
      <c r="Z5" s="1160"/>
      <c r="AA5" s="1160"/>
      <c r="AB5" s="1160"/>
      <c r="AC5" s="1180"/>
      <c r="AD5" s="1160"/>
      <c r="AE5" s="1182"/>
      <c r="AF5" s="1160"/>
      <c r="AG5" s="1160"/>
      <c r="AH5" s="1160"/>
      <c r="AI5" s="1175"/>
      <c r="AJ5" s="1177"/>
      <c r="AK5" s="1160"/>
      <c r="AL5" s="1160"/>
      <c r="AM5" s="1160"/>
      <c r="AN5" s="1160"/>
      <c r="AO5" s="1160"/>
      <c r="AP5" s="1160"/>
      <c r="AQ5" s="1163"/>
      <c r="AR5" s="1166"/>
      <c r="AS5" s="1142"/>
      <c r="AT5" s="1145"/>
      <c r="AU5" s="1148"/>
      <c r="AV5" s="1151"/>
      <c r="AW5" s="1154"/>
      <c r="AX5" s="1157"/>
      <c r="AY5" s="1169"/>
      <c r="AZ5" s="1172"/>
      <c r="BA5" s="1139"/>
      <c r="BB5" s="1139"/>
    </row>
    <row r="6" spans="1:63" s="871" customFormat="1" ht="24" customHeight="1">
      <c r="A6" s="438" t="s">
        <v>241</v>
      </c>
      <c r="B6" s="873"/>
      <c r="C6" s="874"/>
      <c r="D6" s="874"/>
      <c r="E6" s="476">
        <v>96</v>
      </c>
      <c r="F6" s="476">
        <v>6</v>
      </c>
      <c r="G6" s="476">
        <v>6</v>
      </c>
      <c r="H6" s="476">
        <v>6</v>
      </c>
      <c r="I6" s="476">
        <v>4</v>
      </c>
      <c r="J6" s="476">
        <v>1</v>
      </c>
      <c r="K6" s="476">
        <v>42</v>
      </c>
      <c r="L6" s="476">
        <v>4</v>
      </c>
      <c r="M6" s="476">
        <v>52</v>
      </c>
      <c r="N6" s="476">
        <v>14</v>
      </c>
      <c r="O6" s="476">
        <v>5</v>
      </c>
      <c r="P6" s="476">
        <v>5</v>
      </c>
      <c r="Q6" s="476">
        <v>12</v>
      </c>
      <c r="R6" s="476">
        <v>2</v>
      </c>
      <c r="S6" s="476">
        <v>5</v>
      </c>
      <c r="T6" s="476">
        <v>1</v>
      </c>
      <c r="U6" s="476">
        <v>0</v>
      </c>
      <c r="V6" s="476">
        <v>112</v>
      </c>
      <c r="W6" s="476">
        <v>71</v>
      </c>
      <c r="X6" s="476">
        <v>71</v>
      </c>
      <c r="Y6" s="476">
        <v>3</v>
      </c>
      <c r="Z6" s="476">
        <v>34</v>
      </c>
      <c r="AA6" s="476">
        <v>71</v>
      </c>
      <c r="AB6" s="476">
        <v>15</v>
      </c>
      <c r="AC6" s="476">
        <v>56</v>
      </c>
      <c r="AD6" s="476">
        <v>5</v>
      </c>
      <c r="AE6" s="476">
        <v>2</v>
      </c>
      <c r="AF6" s="476">
        <v>27</v>
      </c>
      <c r="AG6" s="476">
        <v>0</v>
      </c>
      <c r="AH6" s="476">
        <v>0</v>
      </c>
      <c r="AI6" s="476">
        <v>17</v>
      </c>
      <c r="AJ6" s="476">
        <v>41</v>
      </c>
      <c r="AK6" s="476">
        <v>18</v>
      </c>
      <c r="AL6" s="476">
        <v>11</v>
      </c>
      <c r="AM6" s="476">
        <v>8</v>
      </c>
      <c r="AN6" s="476">
        <v>40</v>
      </c>
      <c r="AO6" s="476">
        <v>8</v>
      </c>
      <c r="AP6" s="476">
        <v>24</v>
      </c>
      <c r="AQ6" s="875">
        <v>75</v>
      </c>
      <c r="AR6" s="876">
        <v>970</v>
      </c>
      <c r="AS6" s="475">
        <v>120</v>
      </c>
      <c r="AT6" s="476">
        <v>18</v>
      </c>
      <c r="AU6" s="477">
        <v>139</v>
      </c>
      <c r="AV6" s="476">
        <v>7</v>
      </c>
      <c r="AW6" s="477">
        <v>0</v>
      </c>
      <c r="AX6" s="877">
        <v>1254</v>
      </c>
      <c r="AY6" s="878">
        <v>4</v>
      </c>
      <c r="AZ6" s="879">
        <v>0</v>
      </c>
      <c r="BA6" s="880">
        <v>1258</v>
      </c>
      <c r="BB6" s="881"/>
    </row>
    <row r="7" spans="1:63" s="871" customFormat="1" ht="24" customHeight="1">
      <c r="A7" s="439" t="s">
        <v>249</v>
      </c>
      <c r="B7" s="478"/>
      <c r="C7" s="479"/>
      <c r="D7" s="480"/>
      <c r="E7" s="459">
        <v>0</v>
      </c>
      <c r="F7" s="459">
        <v>0</v>
      </c>
      <c r="G7" s="459">
        <v>0</v>
      </c>
      <c r="H7" s="459">
        <v>0</v>
      </c>
      <c r="I7" s="459">
        <v>0</v>
      </c>
      <c r="J7" s="459">
        <v>0</v>
      </c>
      <c r="K7" s="459">
        <v>0</v>
      </c>
      <c r="L7" s="459">
        <v>0</v>
      </c>
      <c r="M7" s="459">
        <v>0</v>
      </c>
      <c r="N7" s="459">
        <v>0</v>
      </c>
      <c r="O7" s="459">
        <v>0</v>
      </c>
      <c r="P7" s="459">
        <v>0</v>
      </c>
      <c r="Q7" s="459">
        <v>0</v>
      </c>
      <c r="R7" s="459">
        <v>0</v>
      </c>
      <c r="S7" s="459">
        <v>0</v>
      </c>
      <c r="T7" s="459">
        <v>0</v>
      </c>
      <c r="U7" s="459">
        <v>0</v>
      </c>
      <c r="V7" s="459">
        <v>0</v>
      </c>
      <c r="W7" s="459">
        <v>0</v>
      </c>
      <c r="X7" s="459">
        <v>0</v>
      </c>
      <c r="Y7" s="459">
        <v>0</v>
      </c>
      <c r="Z7" s="459">
        <v>0</v>
      </c>
      <c r="AA7" s="459">
        <v>0</v>
      </c>
      <c r="AB7" s="459">
        <v>0</v>
      </c>
      <c r="AC7" s="459">
        <v>0</v>
      </c>
      <c r="AD7" s="459">
        <v>0</v>
      </c>
      <c r="AE7" s="459">
        <v>0</v>
      </c>
      <c r="AF7" s="459">
        <v>0</v>
      </c>
      <c r="AG7" s="459">
        <v>0</v>
      </c>
      <c r="AH7" s="459">
        <v>0</v>
      </c>
      <c r="AI7" s="459">
        <v>0</v>
      </c>
      <c r="AJ7" s="459">
        <v>0</v>
      </c>
      <c r="AK7" s="459">
        <v>0</v>
      </c>
      <c r="AL7" s="459">
        <v>0</v>
      </c>
      <c r="AM7" s="459">
        <v>0</v>
      </c>
      <c r="AN7" s="459">
        <v>0</v>
      </c>
      <c r="AO7" s="459">
        <v>0</v>
      </c>
      <c r="AP7" s="459">
        <v>0</v>
      </c>
      <c r="AQ7" s="459">
        <v>0</v>
      </c>
      <c r="AR7" s="882">
        <v>0</v>
      </c>
      <c r="AS7" s="460">
        <v>0</v>
      </c>
      <c r="AT7" s="460">
        <v>0</v>
      </c>
      <c r="AU7" s="460">
        <v>0</v>
      </c>
      <c r="AV7" s="460">
        <v>0</v>
      </c>
      <c r="AW7" s="460">
        <v>0</v>
      </c>
      <c r="AX7" s="883">
        <v>0</v>
      </c>
      <c r="AY7" s="461">
        <v>0</v>
      </c>
      <c r="AZ7" s="462">
        <v>0</v>
      </c>
      <c r="BA7" s="884">
        <v>0</v>
      </c>
      <c r="BB7" s="885"/>
    </row>
    <row r="8" spans="1:63" s="871" customFormat="1" ht="24" customHeight="1">
      <c r="A8" s="439" t="s">
        <v>251</v>
      </c>
      <c r="B8" s="463"/>
      <c r="C8" s="464"/>
      <c r="D8" s="465"/>
      <c r="E8" s="466">
        <v>0</v>
      </c>
      <c r="F8" s="466">
        <v>0</v>
      </c>
      <c r="G8" s="466">
        <v>0</v>
      </c>
      <c r="H8" s="466">
        <v>0</v>
      </c>
      <c r="I8" s="466">
        <v>0</v>
      </c>
      <c r="J8" s="466">
        <v>0</v>
      </c>
      <c r="K8" s="466">
        <v>0</v>
      </c>
      <c r="L8" s="466">
        <v>0</v>
      </c>
      <c r="M8" s="466">
        <v>0</v>
      </c>
      <c r="N8" s="466">
        <v>0</v>
      </c>
      <c r="O8" s="466">
        <v>0</v>
      </c>
      <c r="P8" s="466">
        <v>0</v>
      </c>
      <c r="Q8" s="466">
        <v>0</v>
      </c>
      <c r="R8" s="466">
        <v>0</v>
      </c>
      <c r="S8" s="466">
        <v>0</v>
      </c>
      <c r="T8" s="466">
        <v>0</v>
      </c>
      <c r="U8" s="466">
        <v>0</v>
      </c>
      <c r="V8" s="466">
        <v>0</v>
      </c>
      <c r="W8" s="466">
        <v>0</v>
      </c>
      <c r="X8" s="466">
        <v>0</v>
      </c>
      <c r="Y8" s="466">
        <v>0</v>
      </c>
      <c r="Z8" s="466">
        <v>0</v>
      </c>
      <c r="AA8" s="466">
        <v>0</v>
      </c>
      <c r="AB8" s="466">
        <v>0</v>
      </c>
      <c r="AC8" s="466">
        <v>0</v>
      </c>
      <c r="AD8" s="466">
        <v>0</v>
      </c>
      <c r="AE8" s="466">
        <v>0</v>
      </c>
      <c r="AF8" s="466">
        <v>0</v>
      </c>
      <c r="AG8" s="466">
        <v>0</v>
      </c>
      <c r="AH8" s="466">
        <v>0</v>
      </c>
      <c r="AI8" s="466">
        <v>0</v>
      </c>
      <c r="AJ8" s="466">
        <v>0</v>
      </c>
      <c r="AK8" s="466">
        <v>0</v>
      </c>
      <c r="AL8" s="466">
        <v>0</v>
      </c>
      <c r="AM8" s="466">
        <v>0</v>
      </c>
      <c r="AN8" s="466">
        <v>0</v>
      </c>
      <c r="AO8" s="466">
        <v>0</v>
      </c>
      <c r="AP8" s="466">
        <v>0</v>
      </c>
      <c r="AQ8" s="462">
        <v>0</v>
      </c>
      <c r="AR8" s="886">
        <v>0</v>
      </c>
      <c r="AS8" s="460">
        <v>0</v>
      </c>
      <c r="AT8" s="460">
        <v>0</v>
      </c>
      <c r="AU8" s="460">
        <v>0</v>
      </c>
      <c r="AV8" s="460">
        <v>0</v>
      </c>
      <c r="AW8" s="460">
        <v>0</v>
      </c>
      <c r="AX8" s="886">
        <v>0</v>
      </c>
      <c r="AY8" s="461">
        <v>0</v>
      </c>
      <c r="AZ8" s="462">
        <v>0</v>
      </c>
      <c r="BA8" s="887">
        <v>0</v>
      </c>
      <c r="BB8" s="885"/>
    </row>
    <row r="9" spans="1:63" s="871" customFormat="1" ht="24" customHeight="1">
      <c r="A9" s="439" t="s">
        <v>238</v>
      </c>
      <c r="B9" s="888">
        <v>101</v>
      </c>
      <c r="C9" s="889">
        <v>0</v>
      </c>
      <c r="D9" s="889">
        <v>0</v>
      </c>
      <c r="E9" s="890"/>
      <c r="F9" s="890"/>
      <c r="G9" s="890"/>
      <c r="H9" s="890"/>
      <c r="I9" s="890"/>
      <c r="J9" s="890"/>
      <c r="K9" s="891">
        <v>84</v>
      </c>
      <c r="L9" s="891">
        <v>3</v>
      </c>
      <c r="M9" s="891">
        <v>54</v>
      </c>
      <c r="N9" s="891">
        <v>3</v>
      </c>
      <c r="O9" s="891">
        <v>8</v>
      </c>
      <c r="P9" s="891">
        <v>16</v>
      </c>
      <c r="Q9" s="891">
        <v>20</v>
      </c>
      <c r="R9" s="891">
        <v>1</v>
      </c>
      <c r="S9" s="891">
        <v>7</v>
      </c>
      <c r="T9" s="891">
        <v>0</v>
      </c>
      <c r="U9" s="891">
        <v>0</v>
      </c>
      <c r="V9" s="891">
        <v>81</v>
      </c>
      <c r="W9" s="891">
        <v>70</v>
      </c>
      <c r="X9" s="891">
        <v>39</v>
      </c>
      <c r="Y9" s="891">
        <v>9</v>
      </c>
      <c r="Z9" s="891">
        <v>42</v>
      </c>
      <c r="AA9" s="891">
        <v>54</v>
      </c>
      <c r="AB9" s="891">
        <v>38</v>
      </c>
      <c r="AC9" s="891">
        <v>55</v>
      </c>
      <c r="AD9" s="891">
        <v>18</v>
      </c>
      <c r="AE9" s="891">
        <v>4</v>
      </c>
      <c r="AF9" s="891">
        <v>7</v>
      </c>
      <c r="AG9" s="891">
        <v>0</v>
      </c>
      <c r="AH9" s="891">
        <v>0</v>
      </c>
      <c r="AI9" s="891">
        <v>9</v>
      </c>
      <c r="AJ9" s="891">
        <v>10</v>
      </c>
      <c r="AK9" s="891">
        <v>47</v>
      </c>
      <c r="AL9" s="891">
        <v>34</v>
      </c>
      <c r="AM9" s="891">
        <v>13</v>
      </c>
      <c r="AN9" s="891">
        <v>25</v>
      </c>
      <c r="AO9" s="891">
        <v>22</v>
      </c>
      <c r="AP9" s="466">
        <v>30</v>
      </c>
      <c r="AQ9" s="892">
        <v>262</v>
      </c>
      <c r="AR9" s="883">
        <v>1166</v>
      </c>
      <c r="AS9" s="889">
        <v>60</v>
      </c>
      <c r="AT9" s="891">
        <v>30</v>
      </c>
      <c r="AU9" s="891">
        <v>91</v>
      </c>
      <c r="AV9" s="893">
        <v>1</v>
      </c>
      <c r="AW9" s="894">
        <v>0</v>
      </c>
      <c r="AX9" s="895">
        <v>1348</v>
      </c>
      <c r="AY9" s="888">
        <v>37</v>
      </c>
      <c r="AZ9" s="896">
        <v>0</v>
      </c>
      <c r="BA9" s="897">
        <v>1385</v>
      </c>
      <c r="BB9" s="885"/>
    </row>
    <row r="10" spans="1:63" s="871" customFormat="1" ht="24" customHeight="1">
      <c r="A10" s="439" t="s">
        <v>239</v>
      </c>
      <c r="B10" s="888">
        <v>3</v>
      </c>
      <c r="C10" s="889">
        <v>0</v>
      </c>
      <c r="D10" s="889">
        <v>0</v>
      </c>
      <c r="E10" s="890"/>
      <c r="F10" s="890"/>
      <c r="G10" s="890"/>
      <c r="H10" s="890"/>
      <c r="I10" s="890"/>
      <c r="J10" s="890"/>
      <c r="K10" s="466">
        <v>1</v>
      </c>
      <c r="L10" s="466">
        <v>0</v>
      </c>
      <c r="M10" s="466">
        <v>2</v>
      </c>
      <c r="N10" s="466">
        <v>0</v>
      </c>
      <c r="O10" s="466">
        <v>0</v>
      </c>
      <c r="P10" s="466">
        <v>0</v>
      </c>
      <c r="Q10" s="466">
        <v>0</v>
      </c>
      <c r="R10" s="466">
        <v>0</v>
      </c>
      <c r="S10" s="466">
        <v>0</v>
      </c>
      <c r="T10" s="466">
        <v>0</v>
      </c>
      <c r="U10" s="466">
        <v>0</v>
      </c>
      <c r="V10" s="891">
        <v>2</v>
      </c>
      <c r="W10" s="891">
        <v>0</v>
      </c>
      <c r="X10" s="891">
        <v>0</v>
      </c>
      <c r="Y10" s="891">
        <v>0</v>
      </c>
      <c r="Z10" s="466">
        <v>3</v>
      </c>
      <c r="AA10" s="466">
        <v>0</v>
      </c>
      <c r="AB10" s="466">
        <v>4</v>
      </c>
      <c r="AC10" s="466">
        <v>1</v>
      </c>
      <c r="AD10" s="466">
        <v>0</v>
      </c>
      <c r="AE10" s="466">
        <v>0</v>
      </c>
      <c r="AF10" s="466">
        <v>0</v>
      </c>
      <c r="AG10" s="466">
        <v>0</v>
      </c>
      <c r="AH10" s="466">
        <v>0</v>
      </c>
      <c r="AI10" s="466">
        <v>0</v>
      </c>
      <c r="AJ10" s="466">
        <v>0</v>
      </c>
      <c r="AK10" s="466">
        <v>0</v>
      </c>
      <c r="AL10" s="466">
        <v>0</v>
      </c>
      <c r="AM10" s="466">
        <v>0</v>
      </c>
      <c r="AN10" s="466">
        <v>0</v>
      </c>
      <c r="AO10" s="466">
        <v>1</v>
      </c>
      <c r="AP10" s="891">
        <v>0</v>
      </c>
      <c r="AQ10" s="892">
        <v>2</v>
      </c>
      <c r="AR10" s="883">
        <v>19</v>
      </c>
      <c r="AS10" s="468">
        <v>1</v>
      </c>
      <c r="AT10" s="466">
        <v>1</v>
      </c>
      <c r="AU10" s="891">
        <v>1</v>
      </c>
      <c r="AV10" s="893">
        <v>0</v>
      </c>
      <c r="AW10" s="481">
        <v>0</v>
      </c>
      <c r="AX10" s="895">
        <v>22</v>
      </c>
      <c r="AY10" s="482">
        <v>0</v>
      </c>
      <c r="AZ10" s="469">
        <v>0</v>
      </c>
      <c r="BA10" s="898">
        <v>22</v>
      </c>
      <c r="BB10" s="885"/>
    </row>
    <row r="11" spans="1:63" s="871" customFormat="1" ht="24" customHeight="1">
      <c r="A11" s="439" t="s">
        <v>131</v>
      </c>
      <c r="B11" s="888">
        <v>8</v>
      </c>
      <c r="C11" s="889">
        <v>0</v>
      </c>
      <c r="D11" s="889">
        <v>0</v>
      </c>
      <c r="E11" s="467"/>
      <c r="F11" s="467"/>
      <c r="G11" s="467"/>
      <c r="H11" s="467"/>
      <c r="I11" s="467"/>
      <c r="J11" s="467"/>
      <c r="K11" s="891">
        <v>7</v>
      </c>
      <c r="L11" s="466">
        <v>0</v>
      </c>
      <c r="M11" s="891">
        <v>1</v>
      </c>
      <c r="N11" s="466">
        <v>0</v>
      </c>
      <c r="O11" s="466">
        <v>0</v>
      </c>
      <c r="P11" s="891">
        <v>1</v>
      </c>
      <c r="Q11" s="891">
        <v>1</v>
      </c>
      <c r="R11" s="466">
        <v>0</v>
      </c>
      <c r="S11" s="466">
        <v>0</v>
      </c>
      <c r="T11" s="466">
        <v>0</v>
      </c>
      <c r="U11" s="466">
        <v>0</v>
      </c>
      <c r="V11" s="891">
        <v>4</v>
      </c>
      <c r="W11" s="891">
        <v>5</v>
      </c>
      <c r="X11" s="891">
        <v>0</v>
      </c>
      <c r="Y11" s="466">
        <v>1</v>
      </c>
      <c r="Z11" s="466">
        <v>2</v>
      </c>
      <c r="AA11" s="466">
        <v>2</v>
      </c>
      <c r="AB11" s="466">
        <v>6</v>
      </c>
      <c r="AC11" s="466">
        <v>2</v>
      </c>
      <c r="AD11" s="466">
        <v>0</v>
      </c>
      <c r="AE11" s="466">
        <v>1</v>
      </c>
      <c r="AF11" s="466">
        <v>0</v>
      </c>
      <c r="AG11" s="466">
        <v>0</v>
      </c>
      <c r="AH11" s="466">
        <v>0</v>
      </c>
      <c r="AI11" s="466">
        <v>0</v>
      </c>
      <c r="AJ11" s="466">
        <v>2</v>
      </c>
      <c r="AK11" s="466">
        <v>2</v>
      </c>
      <c r="AL11" s="891">
        <v>2</v>
      </c>
      <c r="AM11" s="891">
        <v>2</v>
      </c>
      <c r="AN11" s="466">
        <v>0</v>
      </c>
      <c r="AO11" s="891">
        <v>7</v>
      </c>
      <c r="AP11" s="466">
        <v>0</v>
      </c>
      <c r="AQ11" s="892">
        <v>7</v>
      </c>
      <c r="AR11" s="899">
        <v>63</v>
      </c>
      <c r="AS11" s="468">
        <v>6</v>
      </c>
      <c r="AT11" s="466">
        <v>4</v>
      </c>
      <c r="AU11" s="891">
        <v>3</v>
      </c>
      <c r="AV11" s="893">
        <v>0</v>
      </c>
      <c r="AW11" s="462">
        <v>0</v>
      </c>
      <c r="AX11" s="895">
        <v>76</v>
      </c>
      <c r="AY11" s="888">
        <v>1</v>
      </c>
      <c r="AZ11" s="469">
        <v>0</v>
      </c>
      <c r="BA11" s="897">
        <v>77</v>
      </c>
      <c r="BB11" s="885"/>
    </row>
    <row r="12" spans="1:63" s="871" customFormat="1" ht="24" customHeight="1">
      <c r="A12" s="439" t="s">
        <v>132</v>
      </c>
      <c r="B12" s="488">
        <v>4</v>
      </c>
      <c r="C12" s="889">
        <v>0</v>
      </c>
      <c r="D12" s="889">
        <v>0</v>
      </c>
      <c r="E12" s="465"/>
      <c r="F12" s="465"/>
      <c r="G12" s="465"/>
      <c r="H12" s="465"/>
      <c r="I12" s="465"/>
      <c r="J12" s="465"/>
      <c r="K12" s="489">
        <v>5</v>
      </c>
      <c r="L12" s="466">
        <v>0</v>
      </c>
      <c r="M12" s="466">
        <v>0</v>
      </c>
      <c r="N12" s="466">
        <v>0</v>
      </c>
      <c r="O12" s="466">
        <v>0</v>
      </c>
      <c r="P12" s="489">
        <v>1</v>
      </c>
      <c r="Q12" s="489">
        <v>1</v>
      </c>
      <c r="R12" s="466">
        <v>0</v>
      </c>
      <c r="S12" s="466">
        <v>0</v>
      </c>
      <c r="T12" s="466">
        <v>0</v>
      </c>
      <c r="U12" s="466">
        <v>0</v>
      </c>
      <c r="V12" s="489">
        <v>2</v>
      </c>
      <c r="W12" s="489">
        <v>0</v>
      </c>
      <c r="X12" s="891">
        <v>0</v>
      </c>
      <c r="Y12" s="891">
        <v>0</v>
      </c>
      <c r="Z12" s="891">
        <v>0</v>
      </c>
      <c r="AA12" s="489">
        <v>5</v>
      </c>
      <c r="AB12" s="489">
        <v>0</v>
      </c>
      <c r="AC12" s="489">
        <v>24</v>
      </c>
      <c r="AD12" s="466">
        <v>0</v>
      </c>
      <c r="AE12" s="466">
        <v>0</v>
      </c>
      <c r="AF12" s="466">
        <v>0</v>
      </c>
      <c r="AG12" s="466">
        <v>0</v>
      </c>
      <c r="AH12" s="466">
        <v>0</v>
      </c>
      <c r="AI12" s="489">
        <v>1</v>
      </c>
      <c r="AJ12" s="891">
        <v>1</v>
      </c>
      <c r="AK12" s="891">
        <v>6</v>
      </c>
      <c r="AL12" s="891">
        <v>4</v>
      </c>
      <c r="AM12" s="891">
        <v>0</v>
      </c>
      <c r="AN12" s="891">
        <v>2</v>
      </c>
      <c r="AO12" s="891">
        <v>0</v>
      </c>
      <c r="AP12" s="891">
        <v>2</v>
      </c>
      <c r="AQ12" s="892">
        <v>11</v>
      </c>
      <c r="AR12" s="886">
        <v>69</v>
      </c>
      <c r="AS12" s="889">
        <v>2</v>
      </c>
      <c r="AT12" s="891">
        <v>0</v>
      </c>
      <c r="AU12" s="891">
        <v>0</v>
      </c>
      <c r="AV12" s="891">
        <v>0</v>
      </c>
      <c r="AW12" s="891">
        <v>0</v>
      </c>
      <c r="AX12" s="895">
        <v>71</v>
      </c>
      <c r="AY12" s="888">
        <v>0</v>
      </c>
      <c r="AZ12" s="896">
        <v>1</v>
      </c>
      <c r="BA12" s="898">
        <v>72</v>
      </c>
      <c r="BB12" s="900"/>
      <c r="BC12" s="901"/>
      <c r="BD12" s="901"/>
      <c r="BE12" s="901"/>
      <c r="BF12" s="901"/>
      <c r="BG12" s="901"/>
      <c r="BH12" s="901"/>
      <c r="BI12" s="901"/>
      <c r="BJ12" s="901"/>
      <c r="BK12" s="901"/>
    </row>
    <row r="13" spans="1:63" s="871" customFormat="1" ht="24" customHeight="1">
      <c r="A13" s="439" t="s">
        <v>135</v>
      </c>
      <c r="B13" s="461">
        <v>12</v>
      </c>
      <c r="C13" s="889">
        <v>0</v>
      </c>
      <c r="D13" s="889">
        <v>0</v>
      </c>
      <c r="E13" s="465"/>
      <c r="F13" s="465"/>
      <c r="G13" s="465"/>
      <c r="H13" s="465"/>
      <c r="I13" s="465"/>
      <c r="J13" s="465"/>
      <c r="K13" s="470">
        <v>1</v>
      </c>
      <c r="L13" s="466">
        <v>0</v>
      </c>
      <c r="M13" s="470">
        <v>1</v>
      </c>
      <c r="N13" s="466">
        <v>0</v>
      </c>
      <c r="O13" s="466">
        <v>0</v>
      </c>
      <c r="P13" s="466">
        <v>0</v>
      </c>
      <c r="Q13" s="466">
        <v>0</v>
      </c>
      <c r="R13" s="470">
        <v>1</v>
      </c>
      <c r="S13" s="466">
        <v>0</v>
      </c>
      <c r="T13" s="466">
        <v>0</v>
      </c>
      <c r="U13" s="466">
        <v>0</v>
      </c>
      <c r="V13" s="470">
        <v>2</v>
      </c>
      <c r="W13" s="470">
        <v>10</v>
      </c>
      <c r="X13" s="470">
        <v>6</v>
      </c>
      <c r="Y13" s="891">
        <v>0</v>
      </c>
      <c r="Z13" s="470">
        <v>1</v>
      </c>
      <c r="AA13" s="470">
        <v>0</v>
      </c>
      <c r="AB13" s="470">
        <v>0</v>
      </c>
      <c r="AC13" s="470">
        <v>1</v>
      </c>
      <c r="AD13" s="466">
        <v>0</v>
      </c>
      <c r="AE13" s="470">
        <v>1</v>
      </c>
      <c r="AF13" s="466">
        <v>0</v>
      </c>
      <c r="AG13" s="466">
        <v>0</v>
      </c>
      <c r="AH13" s="466">
        <v>0</v>
      </c>
      <c r="AI13" s="470">
        <v>0</v>
      </c>
      <c r="AJ13" s="489">
        <v>1</v>
      </c>
      <c r="AK13" s="470">
        <v>3</v>
      </c>
      <c r="AL13" s="489">
        <v>0</v>
      </c>
      <c r="AM13" s="470">
        <v>2</v>
      </c>
      <c r="AN13" s="489">
        <v>0</v>
      </c>
      <c r="AO13" s="489">
        <v>0</v>
      </c>
      <c r="AP13" s="489">
        <v>0</v>
      </c>
      <c r="AQ13" s="892">
        <v>1</v>
      </c>
      <c r="AR13" s="886">
        <v>43</v>
      </c>
      <c r="AS13" s="902">
        <v>1</v>
      </c>
      <c r="AT13" s="489">
        <v>0</v>
      </c>
      <c r="AU13" s="489">
        <v>0</v>
      </c>
      <c r="AV13" s="489">
        <v>0</v>
      </c>
      <c r="AW13" s="489">
        <v>0</v>
      </c>
      <c r="AX13" s="903">
        <v>44</v>
      </c>
      <c r="AY13" s="488">
        <v>0</v>
      </c>
      <c r="AZ13" s="471">
        <v>0</v>
      </c>
      <c r="BA13" s="904">
        <v>44</v>
      </c>
      <c r="BB13" s="885"/>
    </row>
    <row r="14" spans="1:63" s="871" customFormat="1" ht="24" customHeight="1">
      <c r="A14" s="439" t="s">
        <v>206</v>
      </c>
      <c r="B14" s="482">
        <v>9</v>
      </c>
      <c r="C14" s="468">
        <v>0</v>
      </c>
      <c r="D14" s="468">
        <v>0</v>
      </c>
      <c r="E14" s="465"/>
      <c r="F14" s="465"/>
      <c r="G14" s="465"/>
      <c r="H14" s="465"/>
      <c r="I14" s="465"/>
      <c r="J14" s="465"/>
      <c r="K14" s="466">
        <v>6</v>
      </c>
      <c r="L14" s="466">
        <v>0</v>
      </c>
      <c r="M14" s="466">
        <v>0</v>
      </c>
      <c r="N14" s="466">
        <v>0</v>
      </c>
      <c r="O14" s="466">
        <v>0</v>
      </c>
      <c r="P14" s="466">
        <v>1</v>
      </c>
      <c r="Q14" s="466">
        <v>0</v>
      </c>
      <c r="R14" s="466">
        <v>0</v>
      </c>
      <c r="S14" s="466">
        <v>0</v>
      </c>
      <c r="T14" s="466">
        <v>0</v>
      </c>
      <c r="U14" s="466">
        <v>0</v>
      </c>
      <c r="V14" s="466">
        <v>3</v>
      </c>
      <c r="W14" s="466">
        <v>2</v>
      </c>
      <c r="X14" s="466">
        <v>0</v>
      </c>
      <c r="Y14" s="466">
        <v>0</v>
      </c>
      <c r="Z14" s="466">
        <v>0</v>
      </c>
      <c r="AA14" s="466">
        <v>2</v>
      </c>
      <c r="AB14" s="466">
        <v>0</v>
      </c>
      <c r="AC14" s="466">
        <v>1</v>
      </c>
      <c r="AD14" s="466">
        <v>0</v>
      </c>
      <c r="AE14" s="466">
        <v>0</v>
      </c>
      <c r="AF14" s="466">
        <v>0</v>
      </c>
      <c r="AG14" s="466">
        <v>0</v>
      </c>
      <c r="AH14" s="466">
        <v>0</v>
      </c>
      <c r="AI14" s="466">
        <v>1</v>
      </c>
      <c r="AJ14" s="483">
        <v>1</v>
      </c>
      <c r="AK14" s="483">
        <v>3</v>
      </c>
      <c r="AL14" s="483">
        <v>6</v>
      </c>
      <c r="AM14" s="483">
        <v>0</v>
      </c>
      <c r="AN14" s="483">
        <v>2</v>
      </c>
      <c r="AO14" s="483">
        <v>1</v>
      </c>
      <c r="AP14" s="483">
        <v>0</v>
      </c>
      <c r="AQ14" s="892">
        <v>5</v>
      </c>
      <c r="AR14" s="886">
        <v>43</v>
      </c>
      <c r="AS14" s="474">
        <v>1</v>
      </c>
      <c r="AT14" s="483">
        <v>0</v>
      </c>
      <c r="AU14" s="483">
        <v>3</v>
      </c>
      <c r="AV14" s="484">
        <v>0</v>
      </c>
      <c r="AW14" s="485">
        <v>0</v>
      </c>
      <c r="AX14" s="899">
        <v>47</v>
      </c>
      <c r="AY14" s="486">
        <v>0</v>
      </c>
      <c r="AZ14" s="487">
        <v>0</v>
      </c>
      <c r="BA14" s="884">
        <v>47</v>
      </c>
      <c r="BB14" s="885"/>
    </row>
    <row r="15" spans="1:63" s="871" customFormat="1" ht="24" customHeight="1">
      <c r="A15" s="439" t="s">
        <v>133</v>
      </c>
      <c r="B15" s="888">
        <v>47</v>
      </c>
      <c r="C15" s="468">
        <v>0</v>
      </c>
      <c r="D15" s="468">
        <v>0</v>
      </c>
      <c r="E15" s="891">
        <v>43</v>
      </c>
      <c r="F15" s="468">
        <v>2</v>
      </c>
      <c r="G15" s="891">
        <v>1</v>
      </c>
      <c r="H15" s="891">
        <v>1</v>
      </c>
      <c r="I15" s="891">
        <v>1</v>
      </c>
      <c r="J15" s="891">
        <v>1</v>
      </c>
      <c r="K15" s="467"/>
      <c r="L15" s="467"/>
      <c r="M15" s="891">
        <v>7</v>
      </c>
      <c r="N15" s="891">
        <v>0</v>
      </c>
      <c r="O15" s="891">
        <v>1</v>
      </c>
      <c r="P15" s="891">
        <v>8</v>
      </c>
      <c r="Q15" s="891">
        <v>9</v>
      </c>
      <c r="R15" s="891">
        <v>0</v>
      </c>
      <c r="S15" s="468">
        <v>0</v>
      </c>
      <c r="T15" s="891">
        <v>3</v>
      </c>
      <c r="U15" s="468">
        <v>0</v>
      </c>
      <c r="V15" s="891">
        <v>19</v>
      </c>
      <c r="W15" s="891">
        <v>15</v>
      </c>
      <c r="X15" s="891">
        <v>21</v>
      </c>
      <c r="Y15" s="891">
        <v>1</v>
      </c>
      <c r="Z15" s="891">
        <v>39</v>
      </c>
      <c r="AA15" s="891">
        <v>7</v>
      </c>
      <c r="AB15" s="891">
        <v>32</v>
      </c>
      <c r="AC15" s="891">
        <v>95</v>
      </c>
      <c r="AD15" s="468">
        <v>3</v>
      </c>
      <c r="AE15" s="468">
        <v>1</v>
      </c>
      <c r="AF15" s="891">
        <v>9</v>
      </c>
      <c r="AG15" s="468">
        <v>0</v>
      </c>
      <c r="AH15" s="468">
        <v>0</v>
      </c>
      <c r="AI15" s="891">
        <v>41</v>
      </c>
      <c r="AJ15" s="891">
        <v>2</v>
      </c>
      <c r="AK15" s="891">
        <v>5</v>
      </c>
      <c r="AL15" s="891">
        <v>23</v>
      </c>
      <c r="AM15" s="891">
        <v>14</v>
      </c>
      <c r="AN15" s="891">
        <v>33</v>
      </c>
      <c r="AO15" s="891">
        <v>9</v>
      </c>
      <c r="AP15" s="489">
        <v>5</v>
      </c>
      <c r="AQ15" s="892">
        <v>25</v>
      </c>
      <c r="AR15" s="883">
        <v>523</v>
      </c>
      <c r="AS15" s="468">
        <v>29</v>
      </c>
      <c r="AT15" s="891">
        <v>11</v>
      </c>
      <c r="AU15" s="891">
        <v>90</v>
      </c>
      <c r="AV15" s="893">
        <v>2</v>
      </c>
      <c r="AW15" s="894">
        <v>0</v>
      </c>
      <c r="AX15" s="895">
        <v>655</v>
      </c>
      <c r="AY15" s="888">
        <v>3</v>
      </c>
      <c r="AZ15" s="469">
        <v>9</v>
      </c>
      <c r="BA15" s="897">
        <v>667</v>
      </c>
      <c r="BB15" s="885"/>
    </row>
    <row r="16" spans="1:63" s="871" customFormat="1" ht="24" customHeight="1">
      <c r="A16" s="439" t="s">
        <v>240</v>
      </c>
      <c r="B16" s="888">
        <v>10</v>
      </c>
      <c r="C16" s="468">
        <v>0</v>
      </c>
      <c r="D16" s="468">
        <v>2</v>
      </c>
      <c r="E16" s="891">
        <v>7</v>
      </c>
      <c r="F16" s="468">
        <v>0</v>
      </c>
      <c r="G16" s="468">
        <v>0</v>
      </c>
      <c r="H16" s="468">
        <v>0</v>
      </c>
      <c r="I16" s="468">
        <v>0</v>
      </c>
      <c r="J16" s="468">
        <v>0</v>
      </c>
      <c r="K16" s="465"/>
      <c r="L16" s="465"/>
      <c r="M16" s="891">
        <v>2</v>
      </c>
      <c r="N16" s="468">
        <v>0</v>
      </c>
      <c r="O16" s="891">
        <v>0</v>
      </c>
      <c r="P16" s="891">
        <v>2</v>
      </c>
      <c r="Q16" s="891">
        <v>1</v>
      </c>
      <c r="R16" s="468">
        <v>0</v>
      </c>
      <c r="S16" s="468">
        <v>0</v>
      </c>
      <c r="T16" s="468">
        <v>0</v>
      </c>
      <c r="U16" s="468">
        <v>0</v>
      </c>
      <c r="V16" s="891">
        <v>1</v>
      </c>
      <c r="W16" s="891">
        <v>7</v>
      </c>
      <c r="X16" s="468">
        <v>4</v>
      </c>
      <c r="Y16" s="468">
        <v>0</v>
      </c>
      <c r="Z16" s="891">
        <v>9</v>
      </c>
      <c r="AA16" s="891">
        <v>0</v>
      </c>
      <c r="AB16" s="891">
        <v>3</v>
      </c>
      <c r="AC16" s="468">
        <v>24</v>
      </c>
      <c r="AD16" s="468">
        <v>0</v>
      </c>
      <c r="AE16" s="468">
        <v>0</v>
      </c>
      <c r="AF16" s="468">
        <v>5</v>
      </c>
      <c r="AG16" s="468">
        <v>0</v>
      </c>
      <c r="AH16" s="468">
        <v>0</v>
      </c>
      <c r="AI16" s="468">
        <v>6</v>
      </c>
      <c r="AJ16" s="891">
        <v>0</v>
      </c>
      <c r="AK16" s="468">
        <v>2</v>
      </c>
      <c r="AL16" s="891">
        <v>4</v>
      </c>
      <c r="AM16" s="891">
        <v>5</v>
      </c>
      <c r="AN16" s="891">
        <v>17</v>
      </c>
      <c r="AO16" s="891">
        <v>1</v>
      </c>
      <c r="AP16" s="891">
        <v>0</v>
      </c>
      <c r="AQ16" s="892">
        <v>16</v>
      </c>
      <c r="AR16" s="883">
        <v>128</v>
      </c>
      <c r="AS16" s="468">
        <v>0</v>
      </c>
      <c r="AT16" s="468">
        <v>1</v>
      </c>
      <c r="AU16" s="891">
        <v>2</v>
      </c>
      <c r="AV16" s="489">
        <v>0</v>
      </c>
      <c r="AW16" s="469">
        <v>0</v>
      </c>
      <c r="AX16" s="895">
        <v>131</v>
      </c>
      <c r="AY16" s="888">
        <v>3</v>
      </c>
      <c r="AZ16" s="469">
        <v>9</v>
      </c>
      <c r="BA16" s="897">
        <v>143</v>
      </c>
      <c r="BB16" s="885"/>
    </row>
    <row r="17" spans="1:54" s="871" customFormat="1" ht="24" customHeight="1">
      <c r="A17" s="439" t="s">
        <v>232</v>
      </c>
      <c r="B17" s="905">
        <v>94</v>
      </c>
      <c r="C17" s="468">
        <v>0</v>
      </c>
      <c r="D17" s="468">
        <v>0</v>
      </c>
      <c r="E17" s="906">
        <v>37</v>
      </c>
      <c r="F17" s="468">
        <v>0</v>
      </c>
      <c r="G17" s="468">
        <v>0</v>
      </c>
      <c r="H17" s="906">
        <v>2</v>
      </c>
      <c r="I17" s="906">
        <v>2</v>
      </c>
      <c r="J17" s="906">
        <v>3</v>
      </c>
      <c r="K17" s="906">
        <v>10</v>
      </c>
      <c r="L17" s="906">
        <v>0</v>
      </c>
      <c r="M17" s="465"/>
      <c r="N17" s="465"/>
      <c r="O17" s="465"/>
      <c r="P17" s="465"/>
      <c r="Q17" s="906">
        <v>14</v>
      </c>
      <c r="R17" s="906">
        <v>0</v>
      </c>
      <c r="S17" s="906">
        <v>4</v>
      </c>
      <c r="T17" s="906">
        <v>2</v>
      </c>
      <c r="U17" s="906">
        <v>0</v>
      </c>
      <c r="V17" s="906">
        <v>5</v>
      </c>
      <c r="W17" s="906">
        <v>27</v>
      </c>
      <c r="X17" s="906">
        <v>30</v>
      </c>
      <c r="Y17" s="468">
        <v>0</v>
      </c>
      <c r="Z17" s="906">
        <v>11</v>
      </c>
      <c r="AA17" s="906">
        <v>17</v>
      </c>
      <c r="AB17" s="906">
        <v>2</v>
      </c>
      <c r="AC17" s="906">
        <v>39</v>
      </c>
      <c r="AD17" s="906">
        <v>3</v>
      </c>
      <c r="AE17" s="906">
        <v>1</v>
      </c>
      <c r="AF17" s="906">
        <v>1</v>
      </c>
      <c r="AG17" s="906">
        <v>0</v>
      </c>
      <c r="AH17" s="906">
        <v>0</v>
      </c>
      <c r="AI17" s="906">
        <v>8</v>
      </c>
      <c r="AJ17" s="906">
        <v>5</v>
      </c>
      <c r="AK17" s="906">
        <v>3</v>
      </c>
      <c r="AL17" s="906">
        <v>22</v>
      </c>
      <c r="AM17" s="906">
        <v>3</v>
      </c>
      <c r="AN17" s="906">
        <v>17</v>
      </c>
      <c r="AO17" s="906">
        <v>7</v>
      </c>
      <c r="AP17" s="906">
        <v>6</v>
      </c>
      <c r="AQ17" s="892">
        <v>24</v>
      </c>
      <c r="AR17" s="899">
        <v>399</v>
      </c>
      <c r="AS17" s="907">
        <v>2</v>
      </c>
      <c r="AT17" s="906">
        <v>5</v>
      </c>
      <c r="AU17" s="906">
        <v>24</v>
      </c>
      <c r="AV17" s="489">
        <v>0</v>
      </c>
      <c r="AW17" s="469">
        <v>0</v>
      </c>
      <c r="AX17" s="908">
        <v>430</v>
      </c>
      <c r="AY17" s="905">
        <v>2</v>
      </c>
      <c r="AZ17" s="909">
        <v>2773</v>
      </c>
      <c r="BA17" s="884">
        <v>3205</v>
      </c>
      <c r="BB17" s="885" t="s">
        <v>338</v>
      </c>
    </row>
    <row r="18" spans="1:54" s="871" customFormat="1" ht="24" customHeight="1">
      <c r="A18" s="439" t="s">
        <v>218</v>
      </c>
      <c r="B18" s="905">
        <v>9</v>
      </c>
      <c r="C18" s="468">
        <v>0</v>
      </c>
      <c r="D18" s="468">
        <v>0</v>
      </c>
      <c r="E18" s="906">
        <v>22</v>
      </c>
      <c r="F18" s="468">
        <v>0</v>
      </c>
      <c r="G18" s="468">
        <v>0</v>
      </c>
      <c r="H18" s="468">
        <v>0</v>
      </c>
      <c r="I18" s="468">
        <v>0</v>
      </c>
      <c r="J18" s="468">
        <v>0</v>
      </c>
      <c r="K18" s="906">
        <v>2</v>
      </c>
      <c r="L18" s="906">
        <v>1</v>
      </c>
      <c r="M18" s="465"/>
      <c r="N18" s="465"/>
      <c r="O18" s="465"/>
      <c r="P18" s="465"/>
      <c r="Q18" s="906">
        <v>3</v>
      </c>
      <c r="R18" s="906">
        <v>0</v>
      </c>
      <c r="S18" s="906">
        <v>0</v>
      </c>
      <c r="T18" s="906">
        <v>0</v>
      </c>
      <c r="U18" s="906">
        <v>0</v>
      </c>
      <c r="V18" s="906">
        <v>2</v>
      </c>
      <c r="W18" s="906">
        <v>2</v>
      </c>
      <c r="X18" s="906">
        <v>1</v>
      </c>
      <c r="Y18" s="468">
        <v>0</v>
      </c>
      <c r="Z18" s="906">
        <v>2</v>
      </c>
      <c r="AA18" s="906">
        <v>2</v>
      </c>
      <c r="AB18" s="906">
        <v>0</v>
      </c>
      <c r="AC18" s="906">
        <v>2</v>
      </c>
      <c r="AD18" s="906">
        <v>0</v>
      </c>
      <c r="AE18" s="906">
        <v>0</v>
      </c>
      <c r="AF18" s="906">
        <v>1</v>
      </c>
      <c r="AG18" s="906">
        <v>0</v>
      </c>
      <c r="AH18" s="906">
        <v>0</v>
      </c>
      <c r="AI18" s="906">
        <v>1</v>
      </c>
      <c r="AJ18" s="906">
        <v>6</v>
      </c>
      <c r="AK18" s="906">
        <v>0</v>
      </c>
      <c r="AL18" s="906">
        <v>4</v>
      </c>
      <c r="AM18" s="906">
        <v>0</v>
      </c>
      <c r="AN18" s="906">
        <v>3</v>
      </c>
      <c r="AO18" s="906">
        <v>1</v>
      </c>
      <c r="AP18" s="906">
        <v>0</v>
      </c>
      <c r="AQ18" s="892">
        <v>2</v>
      </c>
      <c r="AR18" s="886">
        <v>66</v>
      </c>
      <c r="AS18" s="907">
        <v>1</v>
      </c>
      <c r="AT18" s="906">
        <v>1</v>
      </c>
      <c r="AU18" s="906">
        <v>4</v>
      </c>
      <c r="AV18" s="489">
        <v>0</v>
      </c>
      <c r="AW18" s="469">
        <v>0</v>
      </c>
      <c r="AX18" s="908">
        <v>72</v>
      </c>
      <c r="AY18" s="905">
        <v>1</v>
      </c>
      <c r="AZ18" s="909">
        <v>3</v>
      </c>
      <c r="BA18" s="897">
        <v>76</v>
      </c>
      <c r="BB18" s="885" t="s">
        <v>338</v>
      </c>
    </row>
    <row r="19" spans="1:54" s="871" customFormat="1" ht="24" customHeight="1">
      <c r="A19" s="439" t="s">
        <v>220</v>
      </c>
      <c r="B19" s="905">
        <v>26</v>
      </c>
      <c r="C19" s="468">
        <v>0</v>
      </c>
      <c r="D19" s="468">
        <v>0</v>
      </c>
      <c r="E19" s="906">
        <v>16</v>
      </c>
      <c r="F19" s="468">
        <v>0</v>
      </c>
      <c r="G19" s="468">
        <v>0</v>
      </c>
      <c r="H19" s="468">
        <v>0</v>
      </c>
      <c r="I19" s="468">
        <v>0</v>
      </c>
      <c r="J19" s="468">
        <v>0</v>
      </c>
      <c r="K19" s="906">
        <v>6</v>
      </c>
      <c r="L19" s="906">
        <v>0</v>
      </c>
      <c r="M19" s="465"/>
      <c r="N19" s="465"/>
      <c r="O19" s="465"/>
      <c r="P19" s="465"/>
      <c r="Q19" s="906">
        <v>1</v>
      </c>
      <c r="R19" s="906">
        <v>0</v>
      </c>
      <c r="S19" s="906">
        <v>0</v>
      </c>
      <c r="T19" s="906">
        <v>2</v>
      </c>
      <c r="U19" s="906">
        <v>0</v>
      </c>
      <c r="V19" s="906">
        <v>0</v>
      </c>
      <c r="W19" s="906">
        <v>10</v>
      </c>
      <c r="X19" s="906">
        <v>9</v>
      </c>
      <c r="Y19" s="468">
        <v>0</v>
      </c>
      <c r="Z19" s="906">
        <v>1</v>
      </c>
      <c r="AA19" s="906">
        <v>3</v>
      </c>
      <c r="AB19" s="906">
        <v>1</v>
      </c>
      <c r="AC19" s="906">
        <v>4</v>
      </c>
      <c r="AD19" s="906">
        <v>0</v>
      </c>
      <c r="AE19" s="906">
        <v>0</v>
      </c>
      <c r="AF19" s="906">
        <v>0</v>
      </c>
      <c r="AG19" s="906">
        <v>0</v>
      </c>
      <c r="AH19" s="906">
        <v>0</v>
      </c>
      <c r="AI19" s="906">
        <v>3</v>
      </c>
      <c r="AJ19" s="906">
        <v>0</v>
      </c>
      <c r="AK19" s="906">
        <v>1</v>
      </c>
      <c r="AL19" s="906">
        <v>1</v>
      </c>
      <c r="AM19" s="906">
        <v>2</v>
      </c>
      <c r="AN19" s="906">
        <v>3</v>
      </c>
      <c r="AO19" s="906">
        <v>0</v>
      </c>
      <c r="AP19" s="906">
        <v>6</v>
      </c>
      <c r="AQ19" s="892">
        <v>5</v>
      </c>
      <c r="AR19" s="886">
        <v>100</v>
      </c>
      <c r="AS19" s="907">
        <v>0</v>
      </c>
      <c r="AT19" s="906">
        <v>2</v>
      </c>
      <c r="AU19" s="906">
        <v>4</v>
      </c>
      <c r="AV19" s="489">
        <v>0</v>
      </c>
      <c r="AW19" s="469">
        <v>0</v>
      </c>
      <c r="AX19" s="908">
        <v>106</v>
      </c>
      <c r="AY19" s="461">
        <v>0</v>
      </c>
      <c r="AZ19" s="909">
        <v>10</v>
      </c>
      <c r="BA19" s="897">
        <v>116</v>
      </c>
      <c r="BB19" s="885" t="s">
        <v>338</v>
      </c>
    </row>
    <row r="20" spans="1:54" s="871" customFormat="1" ht="24" customHeight="1">
      <c r="A20" s="439" t="s">
        <v>217</v>
      </c>
      <c r="B20" s="910">
        <v>25</v>
      </c>
      <c r="C20" s="468">
        <v>0</v>
      </c>
      <c r="D20" s="468">
        <v>0</v>
      </c>
      <c r="E20" s="911">
        <v>7</v>
      </c>
      <c r="F20" s="468">
        <v>0</v>
      </c>
      <c r="G20" s="468">
        <v>0</v>
      </c>
      <c r="H20" s="911">
        <v>1</v>
      </c>
      <c r="I20" s="468">
        <v>0</v>
      </c>
      <c r="J20" s="468">
        <v>0</v>
      </c>
      <c r="K20" s="911">
        <v>8</v>
      </c>
      <c r="L20" s="911">
        <v>0</v>
      </c>
      <c r="M20" s="465"/>
      <c r="N20" s="465"/>
      <c r="O20" s="465"/>
      <c r="P20" s="465"/>
      <c r="Q20" s="911">
        <v>0</v>
      </c>
      <c r="R20" s="906">
        <v>0</v>
      </c>
      <c r="S20" s="911">
        <v>4</v>
      </c>
      <c r="T20" s="911">
        <v>0</v>
      </c>
      <c r="U20" s="906">
        <v>0</v>
      </c>
      <c r="V20" s="911">
        <v>3</v>
      </c>
      <c r="W20" s="911">
        <v>17</v>
      </c>
      <c r="X20" s="911">
        <v>2</v>
      </c>
      <c r="Y20" s="468">
        <v>0</v>
      </c>
      <c r="Z20" s="911">
        <v>1</v>
      </c>
      <c r="AA20" s="911">
        <v>5</v>
      </c>
      <c r="AB20" s="911">
        <v>3</v>
      </c>
      <c r="AC20" s="911">
        <v>0</v>
      </c>
      <c r="AD20" s="906">
        <v>0</v>
      </c>
      <c r="AE20" s="906">
        <v>0</v>
      </c>
      <c r="AF20" s="906">
        <v>0</v>
      </c>
      <c r="AG20" s="906">
        <v>0</v>
      </c>
      <c r="AH20" s="906">
        <v>0</v>
      </c>
      <c r="AI20" s="911">
        <v>1</v>
      </c>
      <c r="AJ20" s="911">
        <v>1</v>
      </c>
      <c r="AK20" s="911">
        <v>0</v>
      </c>
      <c r="AL20" s="911">
        <v>6</v>
      </c>
      <c r="AM20" s="911">
        <v>2</v>
      </c>
      <c r="AN20" s="911">
        <v>1</v>
      </c>
      <c r="AO20" s="911">
        <v>2</v>
      </c>
      <c r="AP20" s="911">
        <v>2</v>
      </c>
      <c r="AQ20" s="892">
        <v>2</v>
      </c>
      <c r="AR20" s="883">
        <v>93</v>
      </c>
      <c r="AS20" s="912">
        <v>1</v>
      </c>
      <c r="AT20" s="911">
        <v>1</v>
      </c>
      <c r="AU20" s="911">
        <v>2</v>
      </c>
      <c r="AV20" s="489">
        <v>0</v>
      </c>
      <c r="AW20" s="469">
        <v>0</v>
      </c>
      <c r="AX20" s="913">
        <v>97</v>
      </c>
      <c r="AY20" s="910">
        <v>0</v>
      </c>
      <c r="AZ20" s="914">
        <v>2</v>
      </c>
      <c r="BA20" s="897">
        <v>99</v>
      </c>
      <c r="BB20" s="885" t="s">
        <v>338</v>
      </c>
    </row>
    <row r="21" spans="1:54" s="871" customFormat="1" ht="24" customHeight="1">
      <c r="A21" s="439" t="s">
        <v>233</v>
      </c>
      <c r="B21" s="488">
        <v>68</v>
      </c>
      <c r="C21" s="468">
        <v>0</v>
      </c>
      <c r="D21" s="468">
        <v>0</v>
      </c>
      <c r="E21" s="489">
        <v>63</v>
      </c>
      <c r="F21" s="489">
        <v>7</v>
      </c>
      <c r="G21" s="468">
        <v>0</v>
      </c>
      <c r="H21" s="489">
        <v>1</v>
      </c>
      <c r="I21" s="489">
        <v>3</v>
      </c>
      <c r="J21" s="489">
        <v>1</v>
      </c>
      <c r="K21" s="489">
        <v>60</v>
      </c>
      <c r="L21" s="489">
        <v>4</v>
      </c>
      <c r="M21" s="489">
        <v>10</v>
      </c>
      <c r="N21" s="489">
        <v>3</v>
      </c>
      <c r="O21" s="489">
        <v>1</v>
      </c>
      <c r="P21" s="489">
        <v>11</v>
      </c>
      <c r="Q21" s="465"/>
      <c r="R21" s="465"/>
      <c r="S21" s="465"/>
      <c r="T21" s="465"/>
      <c r="U21" s="465"/>
      <c r="V21" s="489">
        <v>33</v>
      </c>
      <c r="W21" s="489">
        <v>26</v>
      </c>
      <c r="X21" s="489">
        <v>51</v>
      </c>
      <c r="Y21" s="489">
        <v>14</v>
      </c>
      <c r="Z21" s="489">
        <v>27</v>
      </c>
      <c r="AA21" s="489">
        <v>31</v>
      </c>
      <c r="AB21" s="489">
        <v>51</v>
      </c>
      <c r="AC21" s="489">
        <v>87</v>
      </c>
      <c r="AD21" s="489">
        <v>15</v>
      </c>
      <c r="AE21" s="489">
        <v>2</v>
      </c>
      <c r="AF21" s="489">
        <v>23</v>
      </c>
      <c r="AG21" s="906">
        <v>0</v>
      </c>
      <c r="AH21" s="906">
        <v>0</v>
      </c>
      <c r="AI21" s="489">
        <v>34</v>
      </c>
      <c r="AJ21" s="489">
        <v>4</v>
      </c>
      <c r="AK21" s="489">
        <v>15</v>
      </c>
      <c r="AL21" s="489">
        <v>63</v>
      </c>
      <c r="AM21" s="489">
        <v>11</v>
      </c>
      <c r="AN21" s="489">
        <v>5</v>
      </c>
      <c r="AO21" s="489">
        <v>14</v>
      </c>
      <c r="AP21" s="489">
        <v>23</v>
      </c>
      <c r="AQ21" s="892">
        <v>102</v>
      </c>
      <c r="AR21" s="883">
        <v>863</v>
      </c>
      <c r="AS21" s="902">
        <v>109</v>
      </c>
      <c r="AT21" s="489">
        <v>10</v>
      </c>
      <c r="AU21" s="489">
        <v>230</v>
      </c>
      <c r="AV21" s="489">
        <v>11</v>
      </c>
      <c r="AW21" s="469">
        <v>0</v>
      </c>
      <c r="AX21" s="903">
        <v>1223</v>
      </c>
      <c r="AY21" s="488">
        <v>3</v>
      </c>
      <c r="AZ21" s="471">
        <v>5</v>
      </c>
      <c r="BA21" s="897">
        <v>1231</v>
      </c>
      <c r="BB21" s="885"/>
    </row>
    <row r="22" spans="1:54" s="871" customFormat="1" ht="24" customHeight="1">
      <c r="A22" s="439" t="s">
        <v>192</v>
      </c>
      <c r="B22" s="488">
        <v>12</v>
      </c>
      <c r="C22" s="468">
        <v>0</v>
      </c>
      <c r="D22" s="468">
        <v>0</v>
      </c>
      <c r="E22" s="489">
        <v>14</v>
      </c>
      <c r="F22" s="489">
        <v>0</v>
      </c>
      <c r="G22" s="489">
        <v>1</v>
      </c>
      <c r="H22" s="902">
        <v>2</v>
      </c>
      <c r="I22" s="489">
        <v>0</v>
      </c>
      <c r="J22" s="902">
        <v>0</v>
      </c>
      <c r="K22" s="489">
        <v>5</v>
      </c>
      <c r="L22" s="902">
        <v>0</v>
      </c>
      <c r="M22" s="489">
        <v>2</v>
      </c>
      <c r="N22" s="489">
        <v>0</v>
      </c>
      <c r="O22" s="902">
        <v>0</v>
      </c>
      <c r="P22" s="489">
        <v>1</v>
      </c>
      <c r="Q22" s="465"/>
      <c r="R22" s="465"/>
      <c r="S22" s="465"/>
      <c r="T22" s="465"/>
      <c r="U22" s="465"/>
      <c r="V22" s="489">
        <v>4</v>
      </c>
      <c r="W22" s="489">
        <v>6</v>
      </c>
      <c r="X22" s="489">
        <v>5</v>
      </c>
      <c r="Y22" s="489">
        <v>0</v>
      </c>
      <c r="Z22" s="902">
        <v>5</v>
      </c>
      <c r="AA22" s="489">
        <v>0</v>
      </c>
      <c r="AB22" s="489">
        <v>7</v>
      </c>
      <c r="AC22" s="489">
        <v>16</v>
      </c>
      <c r="AD22" s="489">
        <v>0</v>
      </c>
      <c r="AE22" s="489">
        <v>0</v>
      </c>
      <c r="AF22" s="489">
        <v>2</v>
      </c>
      <c r="AG22" s="906">
        <v>0</v>
      </c>
      <c r="AH22" s="906">
        <v>0</v>
      </c>
      <c r="AI22" s="489">
        <v>4</v>
      </c>
      <c r="AJ22" s="489">
        <v>1</v>
      </c>
      <c r="AK22" s="489">
        <v>2</v>
      </c>
      <c r="AL22" s="489">
        <v>14</v>
      </c>
      <c r="AM22" s="902">
        <v>5</v>
      </c>
      <c r="AN22" s="902">
        <v>7</v>
      </c>
      <c r="AO22" s="489">
        <v>3</v>
      </c>
      <c r="AP22" s="902">
        <v>2</v>
      </c>
      <c r="AQ22" s="892">
        <v>8</v>
      </c>
      <c r="AR22" s="883">
        <v>128</v>
      </c>
      <c r="AS22" s="902">
        <v>18</v>
      </c>
      <c r="AT22" s="489">
        <v>2</v>
      </c>
      <c r="AU22" s="489">
        <v>7</v>
      </c>
      <c r="AV22" s="489">
        <v>1</v>
      </c>
      <c r="AW22" s="469">
        <v>0</v>
      </c>
      <c r="AX22" s="903">
        <v>156</v>
      </c>
      <c r="AY22" s="461">
        <v>0</v>
      </c>
      <c r="AZ22" s="471">
        <v>0</v>
      </c>
      <c r="BA22" s="897">
        <v>156</v>
      </c>
      <c r="BB22" s="885"/>
    </row>
    <row r="23" spans="1:54" s="871" customFormat="1" ht="24" customHeight="1">
      <c r="A23" s="439" t="s">
        <v>194</v>
      </c>
      <c r="B23" s="915">
        <v>43</v>
      </c>
      <c r="C23" s="902">
        <v>0</v>
      </c>
      <c r="D23" s="902">
        <v>0</v>
      </c>
      <c r="E23" s="916">
        <v>31</v>
      </c>
      <c r="F23" s="916">
        <v>3</v>
      </c>
      <c r="G23" s="916">
        <v>0</v>
      </c>
      <c r="H23" s="916">
        <v>1</v>
      </c>
      <c r="I23" s="916">
        <v>0</v>
      </c>
      <c r="J23" s="902">
        <v>0</v>
      </c>
      <c r="K23" s="916">
        <v>30</v>
      </c>
      <c r="L23" s="916">
        <v>0</v>
      </c>
      <c r="M23" s="916">
        <v>11</v>
      </c>
      <c r="N23" s="916">
        <v>2</v>
      </c>
      <c r="O23" s="916">
        <v>3</v>
      </c>
      <c r="P23" s="916">
        <v>3</v>
      </c>
      <c r="Q23" s="465"/>
      <c r="R23" s="465"/>
      <c r="S23" s="465"/>
      <c r="T23" s="465"/>
      <c r="U23" s="465"/>
      <c r="V23" s="916">
        <v>6</v>
      </c>
      <c r="W23" s="916">
        <v>11</v>
      </c>
      <c r="X23" s="916">
        <v>20</v>
      </c>
      <c r="Y23" s="902">
        <v>1</v>
      </c>
      <c r="Z23" s="916">
        <v>9</v>
      </c>
      <c r="AA23" s="916">
        <v>9</v>
      </c>
      <c r="AB23" s="916">
        <v>15</v>
      </c>
      <c r="AC23" s="916">
        <v>28</v>
      </c>
      <c r="AD23" s="916">
        <v>1</v>
      </c>
      <c r="AE23" s="916">
        <v>1</v>
      </c>
      <c r="AF23" s="916">
        <v>17</v>
      </c>
      <c r="AG23" s="902">
        <v>0</v>
      </c>
      <c r="AH23" s="902">
        <v>0</v>
      </c>
      <c r="AI23" s="916">
        <v>11</v>
      </c>
      <c r="AJ23" s="916">
        <v>1</v>
      </c>
      <c r="AK23" s="916">
        <v>10</v>
      </c>
      <c r="AL23" s="916">
        <v>32</v>
      </c>
      <c r="AM23" s="916">
        <v>6</v>
      </c>
      <c r="AN23" s="916">
        <v>6</v>
      </c>
      <c r="AO23" s="916">
        <v>11</v>
      </c>
      <c r="AP23" s="917">
        <v>30</v>
      </c>
      <c r="AQ23" s="892">
        <v>15</v>
      </c>
      <c r="AR23" s="899">
        <v>367</v>
      </c>
      <c r="AS23" s="902">
        <v>21</v>
      </c>
      <c r="AT23" s="916">
        <v>3</v>
      </c>
      <c r="AU23" s="916">
        <v>32</v>
      </c>
      <c r="AV23" s="918">
        <v>2</v>
      </c>
      <c r="AW23" s="919">
        <v>0</v>
      </c>
      <c r="AX23" s="920">
        <v>425</v>
      </c>
      <c r="AY23" s="921">
        <v>12</v>
      </c>
      <c r="AZ23" s="473">
        <v>0</v>
      </c>
      <c r="BA23" s="897">
        <v>437</v>
      </c>
      <c r="BB23" s="885"/>
    </row>
    <row r="24" spans="1:54" s="871" customFormat="1" ht="24" customHeight="1">
      <c r="A24" s="439" t="s">
        <v>242</v>
      </c>
      <c r="B24" s="915">
        <v>12</v>
      </c>
      <c r="C24" s="468">
        <v>0</v>
      </c>
      <c r="D24" s="468">
        <v>0</v>
      </c>
      <c r="E24" s="916">
        <v>3</v>
      </c>
      <c r="F24" s="902">
        <v>1</v>
      </c>
      <c r="G24" s="902"/>
      <c r="H24" s="902"/>
      <c r="I24" s="902"/>
      <c r="J24" s="902"/>
      <c r="K24" s="916">
        <v>11</v>
      </c>
      <c r="L24" s="902"/>
      <c r="M24" s="902">
        <v>1</v>
      </c>
      <c r="N24" s="902">
        <v>1</v>
      </c>
      <c r="O24" s="916">
        <v>1</v>
      </c>
      <c r="P24" s="902">
        <v>1</v>
      </c>
      <c r="Q24" s="465"/>
      <c r="R24" s="465"/>
      <c r="S24" s="465"/>
      <c r="T24" s="465"/>
      <c r="U24" s="465"/>
      <c r="V24" s="916">
        <v>4</v>
      </c>
      <c r="W24" s="916">
        <v>10</v>
      </c>
      <c r="X24" s="916">
        <v>4</v>
      </c>
      <c r="Y24" s="902">
        <v>1</v>
      </c>
      <c r="Z24" s="916">
        <v>0</v>
      </c>
      <c r="AA24" s="902">
        <v>1</v>
      </c>
      <c r="AB24" s="902">
        <v>2</v>
      </c>
      <c r="AC24" s="902">
        <v>17</v>
      </c>
      <c r="AD24" s="902">
        <v>2</v>
      </c>
      <c r="AE24" s="902">
        <v>1</v>
      </c>
      <c r="AF24" s="902">
        <v>2</v>
      </c>
      <c r="AG24" s="902">
        <v>0</v>
      </c>
      <c r="AH24" s="902">
        <v>0</v>
      </c>
      <c r="AI24" s="902">
        <v>2</v>
      </c>
      <c r="AJ24" s="902">
        <v>1</v>
      </c>
      <c r="AK24" s="902">
        <v>2</v>
      </c>
      <c r="AL24" s="916">
        <v>25</v>
      </c>
      <c r="AM24" s="902">
        <v>1</v>
      </c>
      <c r="AN24" s="902">
        <v>2</v>
      </c>
      <c r="AO24" s="916">
        <v>0</v>
      </c>
      <c r="AP24" s="917">
        <v>7</v>
      </c>
      <c r="AQ24" s="892">
        <v>10</v>
      </c>
      <c r="AR24" s="886">
        <v>125</v>
      </c>
      <c r="AS24" s="902">
        <v>5</v>
      </c>
      <c r="AT24" s="470">
        <v>1</v>
      </c>
      <c r="AU24" s="916">
        <v>9</v>
      </c>
      <c r="AV24" s="470">
        <v>0</v>
      </c>
      <c r="AW24" s="919">
        <v>0</v>
      </c>
      <c r="AX24" s="883">
        <v>140</v>
      </c>
      <c r="AY24" s="461">
        <v>0</v>
      </c>
      <c r="AZ24" s="473">
        <v>0</v>
      </c>
      <c r="BA24" s="897">
        <v>140</v>
      </c>
      <c r="BB24" s="885"/>
    </row>
    <row r="25" spans="1:54" s="871" customFormat="1" ht="24" customHeight="1">
      <c r="A25" s="439" t="s">
        <v>332</v>
      </c>
      <c r="B25" s="490">
        <v>0</v>
      </c>
      <c r="C25" s="468">
        <v>0</v>
      </c>
      <c r="D25" s="468">
        <v>0</v>
      </c>
      <c r="E25" s="468">
        <v>0</v>
      </c>
      <c r="F25" s="468">
        <v>0</v>
      </c>
      <c r="G25" s="468">
        <v>0</v>
      </c>
      <c r="H25" s="468">
        <v>0</v>
      </c>
      <c r="I25" s="468">
        <v>0</v>
      </c>
      <c r="J25" s="468">
        <v>0</v>
      </c>
      <c r="K25" s="468">
        <v>0</v>
      </c>
      <c r="L25" s="468">
        <v>0</v>
      </c>
      <c r="M25" s="468">
        <v>0</v>
      </c>
      <c r="N25" s="468">
        <v>0</v>
      </c>
      <c r="O25" s="468">
        <v>0</v>
      </c>
      <c r="P25" s="468">
        <v>0</v>
      </c>
      <c r="Q25" s="479"/>
      <c r="R25" s="480"/>
      <c r="S25" s="480"/>
      <c r="T25" s="480"/>
      <c r="U25" s="480"/>
      <c r="V25" s="474">
        <v>0</v>
      </c>
      <c r="W25" s="474">
        <v>0</v>
      </c>
      <c r="X25" s="474">
        <v>0</v>
      </c>
      <c r="Y25" s="474">
        <v>0</v>
      </c>
      <c r="Z25" s="474">
        <v>0</v>
      </c>
      <c r="AA25" s="474">
        <v>0</v>
      </c>
      <c r="AB25" s="474">
        <v>0</v>
      </c>
      <c r="AC25" s="474">
        <v>0</v>
      </c>
      <c r="AD25" s="474">
        <v>0</v>
      </c>
      <c r="AE25" s="474">
        <v>0</v>
      </c>
      <c r="AF25" s="474">
        <v>0</v>
      </c>
      <c r="AG25" s="474">
        <v>0</v>
      </c>
      <c r="AH25" s="474">
        <v>0</v>
      </c>
      <c r="AI25" s="474">
        <v>0</v>
      </c>
      <c r="AJ25" s="474">
        <v>0</v>
      </c>
      <c r="AK25" s="474">
        <v>0</v>
      </c>
      <c r="AL25" s="474">
        <v>0</v>
      </c>
      <c r="AM25" s="474">
        <v>0</v>
      </c>
      <c r="AN25" s="474">
        <v>0</v>
      </c>
      <c r="AO25" s="474">
        <v>0</v>
      </c>
      <c r="AP25" s="474">
        <v>0</v>
      </c>
      <c r="AQ25" s="474">
        <v>0</v>
      </c>
      <c r="AR25" s="883">
        <v>0</v>
      </c>
      <c r="AS25" s="474">
        <v>0</v>
      </c>
      <c r="AT25" s="483">
        <v>0</v>
      </c>
      <c r="AU25" s="483">
        <v>0</v>
      </c>
      <c r="AV25" s="470">
        <v>0</v>
      </c>
      <c r="AW25" s="919">
        <v>0</v>
      </c>
      <c r="AX25" s="899">
        <v>0</v>
      </c>
      <c r="AY25" s="490">
        <v>0</v>
      </c>
      <c r="AZ25" s="487">
        <v>0</v>
      </c>
      <c r="BA25" s="887">
        <v>0</v>
      </c>
      <c r="BB25" s="885"/>
    </row>
    <row r="26" spans="1:54" s="871" customFormat="1" ht="24" customHeight="1">
      <c r="A26" s="439" t="s">
        <v>195</v>
      </c>
      <c r="B26" s="488">
        <v>160</v>
      </c>
      <c r="C26" s="468">
        <v>0</v>
      </c>
      <c r="D26" s="468">
        <v>0</v>
      </c>
      <c r="E26" s="489">
        <v>82</v>
      </c>
      <c r="F26" s="489">
        <v>5</v>
      </c>
      <c r="G26" s="489">
        <v>4</v>
      </c>
      <c r="H26" s="489">
        <v>11</v>
      </c>
      <c r="I26" s="489">
        <v>1</v>
      </c>
      <c r="J26" s="489">
        <v>1</v>
      </c>
      <c r="K26" s="489">
        <v>52</v>
      </c>
      <c r="L26" s="489">
        <v>1</v>
      </c>
      <c r="M26" s="489">
        <v>4</v>
      </c>
      <c r="N26" s="489"/>
      <c r="O26" s="489"/>
      <c r="P26" s="489">
        <v>9</v>
      </c>
      <c r="Q26" s="489">
        <v>7</v>
      </c>
      <c r="R26" s="489">
        <v>2</v>
      </c>
      <c r="S26" s="489">
        <v>1</v>
      </c>
      <c r="T26" s="489">
        <v>8</v>
      </c>
      <c r="U26" s="472"/>
      <c r="V26" s="465"/>
      <c r="W26" s="489">
        <v>51</v>
      </c>
      <c r="X26" s="489">
        <v>57</v>
      </c>
      <c r="Y26" s="489">
        <v>13</v>
      </c>
      <c r="Z26" s="489">
        <v>23</v>
      </c>
      <c r="AA26" s="489">
        <v>3</v>
      </c>
      <c r="AB26" s="489">
        <v>62</v>
      </c>
      <c r="AC26" s="489">
        <v>81</v>
      </c>
      <c r="AD26" s="489">
        <v>55</v>
      </c>
      <c r="AE26" s="489">
        <v>17</v>
      </c>
      <c r="AF26" s="489">
        <v>8</v>
      </c>
      <c r="AG26" s="489">
        <v>1</v>
      </c>
      <c r="AH26" s="489"/>
      <c r="AI26" s="489">
        <v>89</v>
      </c>
      <c r="AJ26" s="489">
        <v>28</v>
      </c>
      <c r="AK26" s="489">
        <v>14</v>
      </c>
      <c r="AL26" s="489">
        <v>103</v>
      </c>
      <c r="AM26" s="489">
        <v>8</v>
      </c>
      <c r="AN26" s="489">
        <v>88</v>
      </c>
      <c r="AO26" s="489">
        <v>12</v>
      </c>
      <c r="AP26" s="489">
        <v>15</v>
      </c>
      <c r="AQ26" s="892">
        <v>246</v>
      </c>
      <c r="AR26" s="899">
        <v>1322</v>
      </c>
      <c r="AS26" s="902">
        <v>33</v>
      </c>
      <c r="AT26" s="489">
        <v>4</v>
      </c>
      <c r="AU26" s="489">
        <v>110</v>
      </c>
      <c r="AV26" s="470">
        <v>0</v>
      </c>
      <c r="AW26" s="919">
        <v>0</v>
      </c>
      <c r="AX26" s="903">
        <v>1469</v>
      </c>
      <c r="AY26" s="488">
        <v>15</v>
      </c>
      <c r="AZ26" s="471">
        <v>0</v>
      </c>
      <c r="BA26" s="897">
        <v>1484</v>
      </c>
      <c r="BB26" s="885"/>
    </row>
    <row r="27" spans="1:54" s="871" customFormat="1" ht="24" customHeight="1">
      <c r="A27" s="439" t="s">
        <v>196</v>
      </c>
      <c r="B27" s="488">
        <v>49</v>
      </c>
      <c r="C27" s="902">
        <v>0</v>
      </c>
      <c r="D27" s="902">
        <v>0</v>
      </c>
      <c r="E27" s="489">
        <v>25</v>
      </c>
      <c r="F27" s="489">
        <v>0</v>
      </c>
      <c r="G27" s="489">
        <v>0</v>
      </c>
      <c r="H27" s="489">
        <v>4</v>
      </c>
      <c r="I27" s="489">
        <v>0</v>
      </c>
      <c r="J27" s="489">
        <v>0</v>
      </c>
      <c r="K27" s="489">
        <v>50</v>
      </c>
      <c r="L27" s="489">
        <v>2</v>
      </c>
      <c r="M27" s="489">
        <v>3</v>
      </c>
      <c r="N27" s="489">
        <v>0</v>
      </c>
      <c r="O27" s="489">
        <v>0</v>
      </c>
      <c r="P27" s="489">
        <v>12</v>
      </c>
      <c r="Q27" s="489">
        <v>11</v>
      </c>
      <c r="R27" s="489">
        <v>2</v>
      </c>
      <c r="S27" s="489">
        <v>3</v>
      </c>
      <c r="T27" s="489">
        <v>0</v>
      </c>
      <c r="U27" s="489">
        <v>0</v>
      </c>
      <c r="V27" s="489">
        <v>8</v>
      </c>
      <c r="W27" s="465"/>
      <c r="X27" s="489">
        <v>12</v>
      </c>
      <c r="Y27" s="489">
        <v>2</v>
      </c>
      <c r="Z27" s="489">
        <v>15</v>
      </c>
      <c r="AA27" s="489">
        <v>2</v>
      </c>
      <c r="AB27" s="489">
        <v>20</v>
      </c>
      <c r="AC27" s="489">
        <v>19</v>
      </c>
      <c r="AD27" s="489">
        <v>1</v>
      </c>
      <c r="AE27" s="489">
        <v>3</v>
      </c>
      <c r="AF27" s="489">
        <v>8</v>
      </c>
      <c r="AG27" s="489">
        <v>0</v>
      </c>
      <c r="AH27" s="489">
        <v>0</v>
      </c>
      <c r="AI27" s="489">
        <v>11</v>
      </c>
      <c r="AJ27" s="489">
        <v>13</v>
      </c>
      <c r="AK27" s="489">
        <v>6</v>
      </c>
      <c r="AL27" s="489">
        <v>17</v>
      </c>
      <c r="AM27" s="489">
        <v>2</v>
      </c>
      <c r="AN27" s="489">
        <v>7</v>
      </c>
      <c r="AO27" s="489">
        <v>3</v>
      </c>
      <c r="AP27" s="489">
        <v>28</v>
      </c>
      <c r="AQ27" s="892">
        <v>27</v>
      </c>
      <c r="AR27" s="883">
        <v>365</v>
      </c>
      <c r="AS27" s="902">
        <v>24</v>
      </c>
      <c r="AT27" s="489">
        <v>12</v>
      </c>
      <c r="AU27" s="489">
        <v>20</v>
      </c>
      <c r="AV27" s="922">
        <v>1</v>
      </c>
      <c r="AW27" s="923">
        <v>0</v>
      </c>
      <c r="AX27" s="903">
        <v>422</v>
      </c>
      <c r="AY27" s="488">
        <v>4</v>
      </c>
      <c r="AZ27" s="471">
        <v>0</v>
      </c>
      <c r="BA27" s="897">
        <v>426</v>
      </c>
      <c r="BB27" s="885"/>
    </row>
    <row r="28" spans="1:54" s="871" customFormat="1" ht="24" customHeight="1">
      <c r="A28" s="439" t="s">
        <v>197</v>
      </c>
      <c r="B28" s="915">
        <v>43</v>
      </c>
      <c r="C28" s="924">
        <v>0</v>
      </c>
      <c r="D28" s="924">
        <v>0</v>
      </c>
      <c r="E28" s="916">
        <v>73</v>
      </c>
      <c r="F28" s="916">
        <v>4</v>
      </c>
      <c r="G28" s="916">
        <v>0</v>
      </c>
      <c r="H28" s="916">
        <v>4</v>
      </c>
      <c r="I28" s="916">
        <v>3</v>
      </c>
      <c r="J28" s="916">
        <v>2</v>
      </c>
      <c r="K28" s="916">
        <v>9</v>
      </c>
      <c r="L28" s="916">
        <v>1</v>
      </c>
      <c r="M28" s="916">
        <v>7</v>
      </c>
      <c r="N28" s="916">
        <v>0</v>
      </c>
      <c r="O28" s="916">
        <v>2</v>
      </c>
      <c r="P28" s="916">
        <v>8</v>
      </c>
      <c r="Q28" s="916">
        <v>5</v>
      </c>
      <c r="R28" s="916">
        <v>0</v>
      </c>
      <c r="S28" s="916">
        <v>2</v>
      </c>
      <c r="T28" s="916">
        <v>0</v>
      </c>
      <c r="U28" s="916">
        <v>0</v>
      </c>
      <c r="V28" s="916">
        <v>6</v>
      </c>
      <c r="W28" s="916">
        <v>34</v>
      </c>
      <c r="X28" s="464"/>
      <c r="Y28" s="491"/>
      <c r="Z28" s="916">
        <v>19</v>
      </c>
      <c r="AA28" s="916">
        <v>2</v>
      </c>
      <c r="AB28" s="916">
        <v>5</v>
      </c>
      <c r="AC28" s="916">
        <v>6</v>
      </c>
      <c r="AD28" s="916">
        <v>6</v>
      </c>
      <c r="AE28" s="916">
        <v>1</v>
      </c>
      <c r="AF28" s="916">
        <v>11</v>
      </c>
      <c r="AG28" s="916">
        <v>0</v>
      </c>
      <c r="AH28" s="916">
        <v>0</v>
      </c>
      <c r="AI28" s="916">
        <v>7</v>
      </c>
      <c r="AJ28" s="916">
        <v>20</v>
      </c>
      <c r="AK28" s="916">
        <v>7</v>
      </c>
      <c r="AL28" s="916">
        <v>15</v>
      </c>
      <c r="AM28" s="916">
        <v>15</v>
      </c>
      <c r="AN28" s="916">
        <v>15</v>
      </c>
      <c r="AO28" s="916">
        <v>5</v>
      </c>
      <c r="AP28" s="917">
        <v>4</v>
      </c>
      <c r="AQ28" s="892">
        <v>23</v>
      </c>
      <c r="AR28" s="899">
        <v>364</v>
      </c>
      <c r="AS28" s="924">
        <v>36</v>
      </c>
      <c r="AT28" s="916">
        <v>2</v>
      </c>
      <c r="AU28" s="916">
        <v>102</v>
      </c>
      <c r="AV28" s="918">
        <v>0</v>
      </c>
      <c r="AW28" s="919">
        <v>0</v>
      </c>
      <c r="AX28" s="920">
        <v>504</v>
      </c>
      <c r="AY28" s="921">
        <v>6</v>
      </c>
      <c r="AZ28" s="925">
        <v>9</v>
      </c>
      <c r="BA28" s="897">
        <v>519</v>
      </c>
      <c r="BB28" s="885"/>
    </row>
    <row r="29" spans="1:54" s="871" customFormat="1" ht="24" customHeight="1">
      <c r="A29" s="439" t="s">
        <v>198</v>
      </c>
      <c r="B29" s="915">
        <v>5</v>
      </c>
      <c r="C29" s="468">
        <v>0</v>
      </c>
      <c r="D29" s="468">
        <v>0</v>
      </c>
      <c r="E29" s="926">
        <v>4</v>
      </c>
      <c r="F29" s="492">
        <v>0</v>
      </c>
      <c r="G29" s="916">
        <v>0</v>
      </c>
      <c r="H29" s="916">
        <v>3</v>
      </c>
      <c r="I29" s="472">
        <v>0</v>
      </c>
      <c r="J29" s="470">
        <v>0</v>
      </c>
      <c r="K29" s="472">
        <v>2</v>
      </c>
      <c r="L29" s="472">
        <v>0</v>
      </c>
      <c r="M29" s="916">
        <v>2</v>
      </c>
      <c r="N29" s="916">
        <v>0</v>
      </c>
      <c r="O29" s="492">
        <v>0</v>
      </c>
      <c r="P29" s="916">
        <v>2</v>
      </c>
      <c r="Q29" s="472">
        <v>0</v>
      </c>
      <c r="R29" s="472">
        <v>0</v>
      </c>
      <c r="S29" s="472">
        <v>0</v>
      </c>
      <c r="T29" s="472">
        <v>1</v>
      </c>
      <c r="U29" s="470">
        <v>0</v>
      </c>
      <c r="V29" s="916">
        <v>0</v>
      </c>
      <c r="W29" s="472">
        <v>1</v>
      </c>
      <c r="X29" s="464"/>
      <c r="Y29" s="491"/>
      <c r="Z29" s="916">
        <v>2</v>
      </c>
      <c r="AA29" s="916">
        <v>0</v>
      </c>
      <c r="AB29" s="916">
        <v>0</v>
      </c>
      <c r="AC29" s="472">
        <v>2</v>
      </c>
      <c r="AD29" s="472">
        <v>1</v>
      </c>
      <c r="AE29" s="472">
        <v>0</v>
      </c>
      <c r="AF29" s="472">
        <v>0</v>
      </c>
      <c r="AG29" s="472">
        <v>0</v>
      </c>
      <c r="AH29" s="472">
        <v>0</v>
      </c>
      <c r="AI29" s="472">
        <v>1</v>
      </c>
      <c r="AJ29" s="916">
        <v>5</v>
      </c>
      <c r="AK29" s="493">
        <v>0</v>
      </c>
      <c r="AL29" s="916">
        <v>1</v>
      </c>
      <c r="AM29" s="472">
        <v>0</v>
      </c>
      <c r="AN29" s="472">
        <v>0</v>
      </c>
      <c r="AO29" s="472">
        <v>0</v>
      </c>
      <c r="AP29" s="917">
        <v>2</v>
      </c>
      <c r="AQ29" s="892">
        <v>1</v>
      </c>
      <c r="AR29" s="886">
        <v>35</v>
      </c>
      <c r="AS29" s="924">
        <v>1</v>
      </c>
      <c r="AT29" s="916">
        <v>1</v>
      </c>
      <c r="AU29" s="916">
        <v>0</v>
      </c>
      <c r="AV29" s="918">
        <v>0</v>
      </c>
      <c r="AW29" s="919">
        <v>0</v>
      </c>
      <c r="AX29" s="920">
        <v>37</v>
      </c>
      <c r="AY29" s="921">
        <v>0</v>
      </c>
      <c r="AZ29" s="471">
        <v>0</v>
      </c>
      <c r="BA29" s="897">
        <v>37</v>
      </c>
      <c r="BB29" s="885"/>
    </row>
    <row r="30" spans="1:54" s="871" customFormat="1" ht="24" customHeight="1">
      <c r="A30" s="439" t="s">
        <v>199</v>
      </c>
      <c r="B30" s="488">
        <v>101</v>
      </c>
      <c r="C30" s="902">
        <v>0</v>
      </c>
      <c r="D30" s="489">
        <v>0</v>
      </c>
      <c r="E30" s="489">
        <v>52</v>
      </c>
      <c r="F30" s="489">
        <v>6</v>
      </c>
      <c r="G30" s="489">
        <v>4</v>
      </c>
      <c r="H30" s="489">
        <v>1</v>
      </c>
      <c r="I30" s="489">
        <v>4</v>
      </c>
      <c r="J30" s="489">
        <v>2</v>
      </c>
      <c r="K30" s="489">
        <v>40</v>
      </c>
      <c r="L30" s="489">
        <v>1</v>
      </c>
      <c r="M30" s="489">
        <v>12</v>
      </c>
      <c r="N30" s="489">
        <v>1</v>
      </c>
      <c r="O30" s="489">
        <v>3</v>
      </c>
      <c r="P30" s="489">
        <v>9</v>
      </c>
      <c r="Q30" s="489">
        <v>14</v>
      </c>
      <c r="R30" s="489">
        <v>3</v>
      </c>
      <c r="S30" s="489">
        <v>0</v>
      </c>
      <c r="T30" s="489">
        <v>0</v>
      </c>
      <c r="U30" s="489">
        <v>0</v>
      </c>
      <c r="V30" s="489">
        <v>21</v>
      </c>
      <c r="W30" s="489">
        <v>49</v>
      </c>
      <c r="X30" s="489">
        <v>53</v>
      </c>
      <c r="Y30" s="489">
        <v>3</v>
      </c>
      <c r="Z30" s="927">
        <v>0</v>
      </c>
      <c r="AA30" s="489">
        <v>25</v>
      </c>
      <c r="AB30" s="489">
        <v>23</v>
      </c>
      <c r="AC30" s="489">
        <v>59</v>
      </c>
      <c r="AD30" s="489">
        <v>1</v>
      </c>
      <c r="AE30" s="489">
        <v>5</v>
      </c>
      <c r="AF30" s="489">
        <v>29</v>
      </c>
      <c r="AG30" s="489">
        <v>0</v>
      </c>
      <c r="AH30" s="489">
        <v>0</v>
      </c>
      <c r="AI30" s="489">
        <v>6</v>
      </c>
      <c r="AJ30" s="489">
        <v>15</v>
      </c>
      <c r="AK30" s="489">
        <v>15</v>
      </c>
      <c r="AL30" s="489">
        <v>62</v>
      </c>
      <c r="AM30" s="489">
        <v>30</v>
      </c>
      <c r="AN30" s="489">
        <v>93</v>
      </c>
      <c r="AO30" s="489">
        <v>35</v>
      </c>
      <c r="AP30" s="489">
        <v>24</v>
      </c>
      <c r="AQ30" s="928">
        <v>44</v>
      </c>
      <c r="AR30" s="886">
        <v>845</v>
      </c>
      <c r="AS30" s="902">
        <v>97</v>
      </c>
      <c r="AT30" s="489">
        <v>3</v>
      </c>
      <c r="AU30" s="922">
        <v>89</v>
      </c>
      <c r="AV30" s="489">
        <v>0</v>
      </c>
      <c r="AW30" s="923">
        <v>0</v>
      </c>
      <c r="AX30" s="903">
        <v>1034</v>
      </c>
      <c r="AY30" s="488">
        <v>3</v>
      </c>
      <c r="AZ30" s="471">
        <v>0</v>
      </c>
      <c r="BA30" s="897">
        <v>1037</v>
      </c>
      <c r="BB30" s="885"/>
    </row>
    <row r="31" spans="1:54" s="871" customFormat="1" ht="24" customHeight="1">
      <c r="A31" s="439" t="s">
        <v>200</v>
      </c>
      <c r="B31" s="488">
        <v>27</v>
      </c>
      <c r="C31" s="470">
        <v>0</v>
      </c>
      <c r="D31" s="472">
        <v>0</v>
      </c>
      <c r="E31" s="489">
        <v>0</v>
      </c>
      <c r="F31" s="489">
        <v>3</v>
      </c>
      <c r="G31" s="489">
        <v>1</v>
      </c>
      <c r="H31" s="489">
        <v>0</v>
      </c>
      <c r="I31" s="489">
        <v>1</v>
      </c>
      <c r="J31" s="489">
        <v>0</v>
      </c>
      <c r="K31" s="489">
        <v>6</v>
      </c>
      <c r="L31" s="489">
        <v>0</v>
      </c>
      <c r="M31" s="489">
        <v>0</v>
      </c>
      <c r="N31" s="489">
        <v>3</v>
      </c>
      <c r="O31" s="489">
        <v>2</v>
      </c>
      <c r="P31" s="489">
        <v>4</v>
      </c>
      <c r="Q31" s="489">
        <v>1</v>
      </c>
      <c r="R31" s="489">
        <v>0</v>
      </c>
      <c r="S31" s="489">
        <v>0</v>
      </c>
      <c r="T31" s="489">
        <v>1</v>
      </c>
      <c r="U31" s="489">
        <v>0</v>
      </c>
      <c r="V31" s="489">
        <v>5</v>
      </c>
      <c r="W31" s="489">
        <v>13</v>
      </c>
      <c r="X31" s="489">
        <v>4</v>
      </c>
      <c r="Y31" s="489">
        <v>0</v>
      </c>
      <c r="Z31" s="489">
        <v>12</v>
      </c>
      <c r="AA31" s="927"/>
      <c r="AB31" s="489">
        <v>0</v>
      </c>
      <c r="AC31" s="489">
        <v>4</v>
      </c>
      <c r="AD31" s="489">
        <v>0</v>
      </c>
      <c r="AE31" s="489">
        <v>0</v>
      </c>
      <c r="AF31" s="489">
        <v>1</v>
      </c>
      <c r="AG31" s="489">
        <v>17</v>
      </c>
      <c r="AH31" s="489">
        <v>0</v>
      </c>
      <c r="AI31" s="489">
        <v>5</v>
      </c>
      <c r="AJ31" s="489">
        <v>9</v>
      </c>
      <c r="AK31" s="489">
        <v>0</v>
      </c>
      <c r="AL31" s="489">
        <v>2</v>
      </c>
      <c r="AM31" s="489">
        <v>0</v>
      </c>
      <c r="AN31" s="929">
        <v>0</v>
      </c>
      <c r="AO31" s="929">
        <v>1</v>
      </c>
      <c r="AP31" s="929">
        <v>7</v>
      </c>
      <c r="AQ31" s="930">
        <v>20</v>
      </c>
      <c r="AR31" s="886">
        <v>149</v>
      </c>
      <c r="AS31" s="902">
        <v>79</v>
      </c>
      <c r="AT31" s="489">
        <v>2</v>
      </c>
      <c r="AU31" s="922">
        <v>62</v>
      </c>
      <c r="AV31" s="489">
        <v>0</v>
      </c>
      <c r="AW31" s="923">
        <v>0</v>
      </c>
      <c r="AX31" s="903">
        <v>292</v>
      </c>
      <c r="AY31" s="488">
        <v>1</v>
      </c>
      <c r="AZ31" s="471">
        <v>0</v>
      </c>
      <c r="BA31" s="897">
        <v>293</v>
      </c>
      <c r="BB31" s="885"/>
    </row>
    <row r="32" spans="1:54" s="871" customFormat="1" ht="24" customHeight="1">
      <c r="A32" s="439" t="s">
        <v>201</v>
      </c>
      <c r="B32" s="931">
        <v>19</v>
      </c>
      <c r="C32" s="475">
        <v>0</v>
      </c>
      <c r="D32" s="475">
        <v>0</v>
      </c>
      <c r="E32" s="929">
        <v>2</v>
      </c>
      <c r="F32" s="929">
        <v>0</v>
      </c>
      <c r="G32" s="929">
        <v>3</v>
      </c>
      <c r="H32" s="929">
        <v>2</v>
      </c>
      <c r="I32" s="929">
        <v>0</v>
      </c>
      <c r="J32" s="929">
        <v>0</v>
      </c>
      <c r="K32" s="929">
        <v>17</v>
      </c>
      <c r="L32" s="929">
        <v>2</v>
      </c>
      <c r="M32" s="929">
        <v>0</v>
      </c>
      <c r="N32" s="929">
        <v>1</v>
      </c>
      <c r="O32" s="929">
        <v>0</v>
      </c>
      <c r="P32" s="929">
        <v>3</v>
      </c>
      <c r="Q32" s="929">
        <v>3</v>
      </c>
      <c r="R32" s="929">
        <v>2</v>
      </c>
      <c r="S32" s="929">
        <v>0</v>
      </c>
      <c r="T32" s="929">
        <v>0</v>
      </c>
      <c r="U32" s="929">
        <v>0</v>
      </c>
      <c r="V32" s="929">
        <v>5</v>
      </c>
      <c r="W32" s="929">
        <v>12</v>
      </c>
      <c r="X32" s="929">
        <v>5</v>
      </c>
      <c r="Y32" s="929"/>
      <c r="Z32" s="929">
        <v>20</v>
      </c>
      <c r="AA32" s="929">
        <v>21</v>
      </c>
      <c r="AB32" s="465"/>
      <c r="AC32" s="927"/>
      <c r="AD32" s="929">
        <v>5</v>
      </c>
      <c r="AE32" s="929">
        <v>3</v>
      </c>
      <c r="AF32" s="929">
        <v>1</v>
      </c>
      <c r="AG32" s="929">
        <v>0</v>
      </c>
      <c r="AH32" s="929">
        <v>0</v>
      </c>
      <c r="AI32" s="929">
        <v>34</v>
      </c>
      <c r="AJ32" s="929">
        <v>2</v>
      </c>
      <c r="AK32" s="929">
        <v>1</v>
      </c>
      <c r="AL32" s="929">
        <v>17</v>
      </c>
      <c r="AM32" s="929">
        <v>6</v>
      </c>
      <c r="AN32" s="929">
        <v>0</v>
      </c>
      <c r="AO32" s="929">
        <v>0</v>
      </c>
      <c r="AP32" s="929">
        <v>11</v>
      </c>
      <c r="AQ32" s="892">
        <v>11</v>
      </c>
      <c r="AR32" s="883">
        <v>208</v>
      </c>
      <c r="AS32" s="475">
        <v>0</v>
      </c>
      <c r="AT32" s="929">
        <v>0</v>
      </c>
      <c r="AU32" s="929">
        <v>0</v>
      </c>
      <c r="AV32" s="932">
        <v>0</v>
      </c>
      <c r="AW32" s="933">
        <v>0</v>
      </c>
      <c r="AX32" s="934">
        <v>208</v>
      </c>
      <c r="AY32" s="931">
        <v>6</v>
      </c>
      <c r="AZ32" s="471">
        <v>0</v>
      </c>
      <c r="BA32" s="897">
        <v>214</v>
      </c>
      <c r="BB32" s="885"/>
    </row>
    <row r="33" spans="1:54" ht="24" customHeight="1">
      <c r="A33" s="439" t="s">
        <v>223</v>
      </c>
      <c r="B33" s="488">
        <v>22</v>
      </c>
      <c r="C33" s="902">
        <v>0</v>
      </c>
      <c r="D33" s="902">
        <v>0</v>
      </c>
      <c r="E33" s="489">
        <v>7</v>
      </c>
      <c r="F33" s="489">
        <v>1</v>
      </c>
      <c r="G33" s="489">
        <v>3</v>
      </c>
      <c r="H33" s="489">
        <v>1</v>
      </c>
      <c r="I33" s="489">
        <v>0</v>
      </c>
      <c r="J33" s="489">
        <v>0</v>
      </c>
      <c r="K33" s="489">
        <v>15</v>
      </c>
      <c r="L33" s="489">
        <v>2</v>
      </c>
      <c r="M33" s="489">
        <v>2</v>
      </c>
      <c r="N33" s="489">
        <v>0</v>
      </c>
      <c r="O33" s="489">
        <v>1</v>
      </c>
      <c r="P33" s="489">
        <v>1</v>
      </c>
      <c r="Q33" s="489">
        <v>2</v>
      </c>
      <c r="R33" s="489">
        <v>0</v>
      </c>
      <c r="S33" s="489">
        <v>1</v>
      </c>
      <c r="T33" s="489">
        <v>0</v>
      </c>
      <c r="U33" s="489">
        <v>0</v>
      </c>
      <c r="V33" s="489">
        <v>5</v>
      </c>
      <c r="W33" s="489">
        <v>8</v>
      </c>
      <c r="X33" s="489">
        <v>4</v>
      </c>
      <c r="Y33" s="489">
        <v>0</v>
      </c>
      <c r="Z33" s="489">
        <v>19</v>
      </c>
      <c r="AA33" s="489">
        <v>13</v>
      </c>
      <c r="AB33" s="927"/>
      <c r="AC33" s="465"/>
      <c r="AD33" s="489">
        <v>0</v>
      </c>
      <c r="AE33" s="489">
        <v>0</v>
      </c>
      <c r="AF33" s="489">
        <v>6</v>
      </c>
      <c r="AG33" s="489">
        <v>0</v>
      </c>
      <c r="AH33" s="489">
        <v>0</v>
      </c>
      <c r="AI33" s="489">
        <v>32</v>
      </c>
      <c r="AJ33" s="489">
        <v>0</v>
      </c>
      <c r="AK33" s="489">
        <v>0</v>
      </c>
      <c r="AL33" s="489">
        <v>9</v>
      </c>
      <c r="AM33" s="489">
        <v>10</v>
      </c>
      <c r="AN33" s="489">
        <v>0</v>
      </c>
      <c r="AO33" s="489">
        <v>0</v>
      </c>
      <c r="AP33" s="489">
        <v>4</v>
      </c>
      <c r="AQ33" s="892">
        <v>2</v>
      </c>
      <c r="AR33" s="883">
        <v>170</v>
      </c>
      <c r="AS33" s="902">
        <v>0</v>
      </c>
      <c r="AT33" s="489">
        <v>0</v>
      </c>
      <c r="AU33" s="489">
        <v>1</v>
      </c>
      <c r="AV33" s="922">
        <v>0</v>
      </c>
      <c r="AW33" s="923">
        <v>0</v>
      </c>
      <c r="AX33" s="903">
        <v>171</v>
      </c>
      <c r="AY33" s="488">
        <v>0</v>
      </c>
      <c r="AZ33" s="471">
        <v>0</v>
      </c>
      <c r="BA33" s="897">
        <v>171</v>
      </c>
      <c r="BB33" s="885"/>
    </row>
    <row r="34" spans="1:54" s="871" customFormat="1" ht="24" customHeight="1">
      <c r="A34" s="439" t="s">
        <v>202</v>
      </c>
      <c r="B34" s="935">
        <v>13</v>
      </c>
      <c r="C34" s="936">
        <v>0</v>
      </c>
      <c r="D34" s="936">
        <v>0</v>
      </c>
      <c r="E34" s="937">
        <v>19</v>
      </c>
      <c r="F34" s="937">
        <v>0</v>
      </c>
      <c r="G34" s="937">
        <v>0</v>
      </c>
      <c r="H34" s="937">
        <v>0</v>
      </c>
      <c r="I34" s="937">
        <v>0</v>
      </c>
      <c r="J34" s="937">
        <v>0</v>
      </c>
      <c r="K34" s="937">
        <v>6</v>
      </c>
      <c r="L34" s="937">
        <v>0</v>
      </c>
      <c r="M34" s="937">
        <v>1</v>
      </c>
      <c r="N34" s="937">
        <v>1</v>
      </c>
      <c r="O34" s="937">
        <v>2</v>
      </c>
      <c r="P34" s="937">
        <v>3</v>
      </c>
      <c r="Q34" s="937">
        <v>1</v>
      </c>
      <c r="R34" s="937">
        <v>0</v>
      </c>
      <c r="S34" s="937">
        <v>1</v>
      </c>
      <c r="T34" s="937">
        <v>1</v>
      </c>
      <c r="U34" s="937">
        <v>0</v>
      </c>
      <c r="V34" s="937">
        <v>3</v>
      </c>
      <c r="W34" s="937">
        <v>24</v>
      </c>
      <c r="X34" s="937">
        <v>14</v>
      </c>
      <c r="Y34" s="937">
        <v>0</v>
      </c>
      <c r="Z34" s="937">
        <v>18</v>
      </c>
      <c r="AA34" s="937">
        <v>3</v>
      </c>
      <c r="AB34" s="937">
        <v>17</v>
      </c>
      <c r="AC34" s="937">
        <v>12</v>
      </c>
      <c r="AD34" s="938"/>
      <c r="AE34" s="938"/>
      <c r="AF34" s="937">
        <v>7</v>
      </c>
      <c r="AG34" s="937">
        <v>0</v>
      </c>
      <c r="AH34" s="937">
        <v>0</v>
      </c>
      <c r="AI34" s="937">
        <v>0</v>
      </c>
      <c r="AJ34" s="937">
        <v>6</v>
      </c>
      <c r="AK34" s="937">
        <v>12</v>
      </c>
      <c r="AL34" s="937">
        <v>23</v>
      </c>
      <c r="AM34" s="937">
        <v>7</v>
      </c>
      <c r="AN34" s="937">
        <v>28</v>
      </c>
      <c r="AO34" s="937">
        <v>15</v>
      </c>
      <c r="AP34" s="937">
        <v>14</v>
      </c>
      <c r="AQ34" s="928">
        <v>25</v>
      </c>
      <c r="AR34" s="899">
        <v>276</v>
      </c>
      <c r="AS34" s="936">
        <v>10</v>
      </c>
      <c r="AT34" s="937">
        <v>0</v>
      </c>
      <c r="AU34" s="939">
        <v>39</v>
      </c>
      <c r="AV34" s="937">
        <v>0</v>
      </c>
      <c r="AW34" s="940">
        <v>0</v>
      </c>
      <c r="AX34" s="941">
        <v>325</v>
      </c>
      <c r="AY34" s="935">
        <v>5</v>
      </c>
      <c r="AZ34" s="942">
        <v>0</v>
      </c>
      <c r="BA34" s="897">
        <v>330</v>
      </c>
      <c r="BB34" s="885"/>
    </row>
    <row r="35" spans="1:54" s="871" customFormat="1" ht="24" customHeight="1">
      <c r="A35" s="439" t="s">
        <v>203</v>
      </c>
      <c r="B35" s="488">
        <v>25</v>
      </c>
      <c r="C35" s="902">
        <v>0</v>
      </c>
      <c r="D35" s="902">
        <v>0</v>
      </c>
      <c r="E35" s="489">
        <v>16</v>
      </c>
      <c r="F35" s="489">
        <v>0</v>
      </c>
      <c r="G35" s="489">
        <v>0</v>
      </c>
      <c r="H35" s="489">
        <v>0</v>
      </c>
      <c r="I35" s="489">
        <v>0</v>
      </c>
      <c r="J35" s="489">
        <v>0</v>
      </c>
      <c r="K35" s="489">
        <v>15</v>
      </c>
      <c r="L35" s="489">
        <v>0</v>
      </c>
      <c r="M35" s="489">
        <v>5</v>
      </c>
      <c r="N35" s="489">
        <v>0</v>
      </c>
      <c r="O35" s="489">
        <v>1</v>
      </c>
      <c r="P35" s="489">
        <v>0</v>
      </c>
      <c r="Q35" s="489">
        <v>0</v>
      </c>
      <c r="R35" s="489">
        <v>0</v>
      </c>
      <c r="S35" s="489">
        <v>0</v>
      </c>
      <c r="T35" s="489">
        <v>0</v>
      </c>
      <c r="U35" s="489">
        <v>0</v>
      </c>
      <c r="V35" s="489">
        <v>1</v>
      </c>
      <c r="W35" s="489">
        <v>39</v>
      </c>
      <c r="X35" s="489">
        <v>5</v>
      </c>
      <c r="Y35" s="489">
        <v>0</v>
      </c>
      <c r="Z35" s="489">
        <v>14</v>
      </c>
      <c r="AA35" s="489">
        <v>0</v>
      </c>
      <c r="AB35" s="489">
        <v>7</v>
      </c>
      <c r="AC35" s="489">
        <v>27</v>
      </c>
      <c r="AD35" s="927"/>
      <c r="AE35" s="927"/>
      <c r="AF35" s="489">
        <v>0</v>
      </c>
      <c r="AG35" s="489">
        <v>0</v>
      </c>
      <c r="AH35" s="489">
        <v>0</v>
      </c>
      <c r="AI35" s="489">
        <v>2</v>
      </c>
      <c r="AJ35" s="489">
        <v>3</v>
      </c>
      <c r="AK35" s="489">
        <v>5</v>
      </c>
      <c r="AL35" s="489">
        <v>21</v>
      </c>
      <c r="AM35" s="489">
        <v>9</v>
      </c>
      <c r="AN35" s="489">
        <v>6</v>
      </c>
      <c r="AO35" s="489">
        <v>6</v>
      </c>
      <c r="AP35" s="489">
        <v>4</v>
      </c>
      <c r="AQ35" s="943">
        <v>7</v>
      </c>
      <c r="AR35" s="883">
        <v>218</v>
      </c>
      <c r="AS35" s="944">
        <v>35</v>
      </c>
      <c r="AT35" s="945">
        <v>2</v>
      </c>
      <c r="AU35" s="946">
        <v>37</v>
      </c>
      <c r="AV35" s="945">
        <v>0</v>
      </c>
      <c r="AW35" s="947">
        <v>0</v>
      </c>
      <c r="AX35" s="948">
        <v>292</v>
      </c>
      <c r="AY35" s="949">
        <v>0</v>
      </c>
      <c r="AZ35" s="896">
        <v>0</v>
      </c>
      <c r="BA35" s="897">
        <v>292</v>
      </c>
      <c r="BB35" s="885"/>
    </row>
    <row r="36" spans="1:54" s="871" customFormat="1" ht="24" customHeight="1">
      <c r="A36" s="439" t="s">
        <v>205</v>
      </c>
      <c r="B36" s="950">
        <v>20</v>
      </c>
      <c r="C36" s="951">
        <v>0</v>
      </c>
      <c r="D36" s="951">
        <v>0</v>
      </c>
      <c r="E36" s="952">
        <v>13</v>
      </c>
      <c r="F36" s="952">
        <v>4</v>
      </c>
      <c r="G36" s="952">
        <v>1</v>
      </c>
      <c r="H36" s="952">
        <v>0</v>
      </c>
      <c r="I36" s="952">
        <v>0</v>
      </c>
      <c r="J36" s="952">
        <v>0</v>
      </c>
      <c r="K36" s="952">
        <v>24</v>
      </c>
      <c r="L36" s="952">
        <v>0</v>
      </c>
      <c r="M36" s="952">
        <v>2</v>
      </c>
      <c r="N36" s="952">
        <v>0</v>
      </c>
      <c r="O36" s="952">
        <v>1</v>
      </c>
      <c r="P36" s="952">
        <v>1</v>
      </c>
      <c r="Q36" s="952">
        <v>4</v>
      </c>
      <c r="R36" s="952">
        <v>1</v>
      </c>
      <c r="S36" s="952">
        <v>0</v>
      </c>
      <c r="T36" s="952">
        <v>0</v>
      </c>
      <c r="U36" s="952">
        <v>0</v>
      </c>
      <c r="V36" s="952">
        <v>9</v>
      </c>
      <c r="W36" s="952">
        <v>23</v>
      </c>
      <c r="X36" s="952">
        <v>27</v>
      </c>
      <c r="Y36" s="952">
        <v>0</v>
      </c>
      <c r="Z36" s="952">
        <v>13</v>
      </c>
      <c r="AA36" s="952">
        <v>1</v>
      </c>
      <c r="AB36" s="952">
        <v>8</v>
      </c>
      <c r="AC36" s="952">
        <v>39</v>
      </c>
      <c r="AD36" s="952">
        <v>3</v>
      </c>
      <c r="AE36" s="952">
        <v>5</v>
      </c>
      <c r="AF36" s="494"/>
      <c r="AG36" s="952">
        <v>0</v>
      </c>
      <c r="AH36" s="952">
        <v>0</v>
      </c>
      <c r="AI36" s="952">
        <v>16</v>
      </c>
      <c r="AJ36" s="952">
        <v>3</v>
      </c>
      <c r="AK36" s="952">
        <v>1</v>
      </c>
      <c r="AL36" s="952">
        <v>13</v>
      </c>
      <c r="AM36" s="952">
        <v>1</v>
      </c>
      <c r="AN36" s="952">
        <v>54</v>
      </c>
      <c r="AO36" s="952">
        <v>2</v>
      </c>
      <c r="AP36" s="953">
        <v>4</v>
      </c>
      <c r="AQ36" s="943">
        <v>17</v>
      </c>
      <c r="AR36" s="899">
        <v>310</v>
      </c>
      <c r="AS36" s="924">
        <v>52</v>
      </c>
      <c r="AT36" s="916">
        <v>6</v>
      </c>
      <c r="AU36" s="916">
        <v>26</v>
      </c>
      <c r="AV36" s="918">
        <v>0</v>
      </c>
      <c r="AW36" s="919">
        <v>0</v>
      </c>
      <c r="AX36" s="920">
        <v>394</v>
      </c>
      <c r="AY36" s="921">
        <v>0</v>
      </c>
      <c r="AZ36" s="954">
        <v>0</v>
      </c>
      <c r="BA36" s="884">
        <v>394</v>
      </c>
      <c r="BB36" s="885"/>
    </row>
    <row r="37" spans="1:54" s="871" customFormat="1" ht="24" customHeight="1">
      <c r="A37" s="439" t="s">
        <v>269</v>
      </c>
      <c r="B37" s="461">
        <v>0</v>
      </c>
      <c r="C37" s="468">
        <v>0</v>
      </c>
      <c r="D37" s="468">
        <v>0</v>
      </c>
      <c r="E37" s="470">
        <v>2</v>
      </c>
      <c r="F37" s="470">
        <v>0</v>
      </c>
      <c r="G37" s="470">
        <v>0</v>
      </c>
      <c r="H37" s="470">
        <v>0</v>
      </c>
      <c r="I37" s="470">
        <v>0</v>
      </c>
      <c r="J37" s="470">
        <v>0</v>
      </c>
      <c r="K37" s="470">
        <v>0</v>
      </c>
      <c r="L37" s="470">
        <v>0</v>
      </c>
      <c r="M37" s="470">
        <v>0</v>
      </c>
      <c r="N37" s="470">
        <v>0</v>
      </c>
      <c r="O37" s="470">
        <v>0</v>
      </c>
      <c r="P37" s="470">
        <v>0</v>
      </c>
      <c r="Q37" s="470">
        <v>0</v>
      </c>
      <c r="R37" s="470">
        <v>0</v>
      </c>
      <c r="S37" s="470">
        <v>0</v>
      </c>
      <c r="T37" s="470">
        <v>0</v>
      </c>
      <c r="U37" s="470">
        <v>0</v>
      </c>
      <c r="V37" s="470">
        <v>0</v>
      </c>
      <c r="W37" s="470">
        <v>0</v>
      </c>
      <c r="X37" s="470">
        <v>0</v>
      </c>
      <c r="Y37" s="470">
        <v>0</v>
      </c>
      <c r="Z37" s="470">
        <v>0</v>
      </c>
      <c r="AA37" s="470">
        <v>0</v>
      </c>
      <c r="AB37" s="470">
        <v>0</v>
      </c>
      <c r="AC37" s="470">
        <v>0</v>
      </c>
      <c r="AD37" s="470">
        <v>0</v>
      </c>
      <c r="AE37" s="470">
        <v>0</v>
      </c>
      <c r="AF37" s="470">
        <v>0</v>
      </c>
      <c r="AG37" s="495"/>
      <c r="AH37" s="470">
        <v>0</v>
      </c>
      <c r="AI37" s="470">
        <v>0</v>
      </c>
      <c r="AJ37" s="470">
        <v>0</v>
      </c>
      <c r="AK37" s="470">
        <v>0</v>
      </c>
      <c r="AL37" s="470">
        <v>0</v>
      </c>
      <c r="AM37" s="470">
        <v>0</v>
      </c>
      <c r="AN37" s="470">
        <v>0</v>
      </c>
      <c r="AO37" s="470">
        <v>0</v>
      </c>
      <c r="AP37" s="470">
        <v>0</v>
      </c>
      <c r="AQ37" s="470">
        <v>0</v>
      </c>
      <c r="AR37" s="883">
        <v>2</v>
      </c>
      <c r="AS37" s="472">
        <v>0</v>
      </c>
      <c r="AT37" s="472">
        <v>0</v>
      </c>
      <c r="AU37" s="472">
        <v>0</v>
      </c>
      <c r="AV37" s="472">
        <v>0</v>
      </c>
      <c r="AW37" s="472">
        <v>0</v>
      </c>
      <c r="AX37" s="883">
        <v>2</v>
      </c>
      <c r="AY37" s="461">
        <v>0</v>
      </c>
      <c r="AZ37" s="473">
        <v>3</v>
      </c>
      <c r="BA37" s="897">
        <v>5</v>
      </c>
      <c r="BB37" s="885"/>
    </row>
    <row r="38" spans="1:54" s="871" customFormat="1" ht="24" customHeight="1">
      <c r="A38" s="439" t="s">
        <v>207</v>
      </c>
      <c r="B38" s="461">
        <v>0</v>
      </c>
      <c r="C38" s="470">
        <v>0</v>
      </c>
      <c r="D38" s="470">
        <v>0</v>
      </c>
      <c r="E38" s="470">
        <v>0</v>
      </c>
      <c r="F38" s="470">
        <v>0</v>
      </c>
      <c r="G38" s="470">
        <v>0</v>
      </c>
      <c r="H38" s="470">
        <v>0</v>
      </c>
      <c r="I38" s="470">
        <v>0</v>
      </c>
      <c r="J38" s="470">
        <v>0</v>
      </c>
      <c r="K38" s="470">
        <v>0</v>
      </c>
      <c r="L38" s="470">
        <v>0</v>
      </c>
      <c r="M38" s="470">
        <v>0</v>
      </c>
      <c r="N38" s="470">
        <v>0</v>
      </c>
      <c r="O38" s="470">
        <v>0</v>
      </c>
      <c r="P38" s="470">
        <v>0</v>
      </c>
      <c r="Q38" s="470">
        <v>0</v>
      </c>
      <c r="R38" s="470">
        <v>0</v>
      </c>
      <c r="S38" s="470">
        <v>0</v>
      </c>
      <c r="T38" s="470">
        <v>0</v>
      </c>
      <c r="U38" s="470">
        <v>0</v>
      </c>
      <c r="V38" s="470">
        <v>0</v>
      </c>
      <c r="W38" s="470">
        <v>0</v>
      </c>
      <c r="X38" s="470">
        <v>0</v>
      </c>
      <c r="Y38" s="470">
        <v>0</v>
      </c>
      <c r="Z38" s="470">
        <v>0</v>
      </c>
      <c r="AA38" s="470">
        <v>0</v>
      </c>
      <c r="AB38" s="470">
        <v>0</v>
      </c>
      <c r="AC38" s="470">
        <v>0</v>
      </c>
      <c r="AD38" s="470">
        <v>0</v>
      </c>
      <c r="AE38" s="470">
        <v>0</v>
      </c>
      <c r="AF38" s="470">
        <v>0</v>
      </c>
      <c r="AG38" s="470">
        <v>0</v>
      </c>
      <c r="AH38" s="465"/>
      <c r="AI38" s="470">
        <v>0</v>
      </c>
      <c r="AJ38" s="470">
        <v>0</v>
      </c>
      <c r="AK38" s="470">
        <v>0</v>
      </c>
      <c r="AL38" s="470">
        <v>0</v>
      </c>
      <c r="AM38" s="470">
        <v>0</v>
      </c>
      <c r="AN38" s="470">
        <v>0</v>
      </c>
      <c r="AO38" s="470">
        <v>0</v>
      </c>
      <c r="AP38" s="470">
        <v>0</v>
      </c>
      <c r="AQ38" s="943">
        <v>0</v>
      </c>
      <c r="AR38" s="883">
        <v>0</v>
      </c>
      <c r="AS38" s="472">
        <v>0</v>
      </c>
      <c r="AT38" s="470">
        <v>0</v>
      </c>
      <c r="AU38" s="470">
        <v>0</v>
      </c>
      <c r="AV38" s="470">
        <v>0</v>
      </c>
      <c r="AW38" s="462">
        <v>0</v>
      </c>
      <c r="AX38" s="883">
        <v>0</v>
      </c>
      <c r="AY38" s="461">
        <v>0</v>
      </c>
      <c r="AZ38" s="473">
        <v>0</v>
      </c>
      <c r="BA38" s="897">
        <v>0</v>
      </c>
      <c r="BB38" s="885"/>
    </row>
    <row r="39" spans="1:54" ht="24" customHeight="1">
      <c r="A39" s="439" t="s">
        <v>211</v>
      </c>
      <c r="B39" s="488">
        <v>13</v>
      </c>
      <c r="C39" s="902">
        <v>0</v>
      </c>
      <c r="D39" s="902">
        <v>0</v>
      </c>
      <c r="E39" s="489">
        <v>7</v>
      </c>
      <c r="F39" s="470">
        <v>0</v>
      </c>
      <c r="G39" s="470">
        <v>0</v>
      </c>
      <c r="H39" s="470">
        <v>0</v>
      </c>
      <c r="I39" s="470">
        <v>0</v>
      </c>
      <c r="J39" s="470">
        <v>0</v>
      </c>
      <c r="K39" s="489">
        <v>4</v>
      </c>
      <c r="L39" s="489">
        <v>1</v>
      </c>
      <c r="M39" s="489">
        <v>1</v>
      </c>
      <c r="N39" s="470">
        <v>0</v>
      </c>
      <c r="O39" s="470">
        <v>0</v>
      </c>
      <c r="P39" s="489">
        <v>1</v>
      </c>
      <c r="Q39" s="489">
        <v>4</v>
      </c>
      <c r="R39" s="489">
        <v>1</v>
      </c>
      <c r="S39" s="470">
        <v>0</v>
      </c>
      <c r="T39" s="470">
        <v>0</v>
      </c>
      <c r="U39" s="470">
        <v>0</v>
      </c>
      <c r="V39" s="489">
        <v>2</v>
      </c>
      <c r="W39" s="489">
        <v>38</v>
      </c>
      <c r="X39" s="489">
        <v>14</v>
      </c>
      <c r="Y39" s="470">
        <v>0</v>
      </c>
      <c r="Z39" s="489">
        <v>31</v>
      </c>
      <c r="AA39" s="489">
        <v>4</v>
      </c>
      <c r="AB39" s="489">
        <v>8</v>
      </c>
      <c r="AC39" s="489">
        <v>94</v>
      </c>
      <c r="AD39" s="470">
        <v>0</v>
      </c>
      <c r="AE39" s="470">
        <v>0</v>
      </c>
      <c r="AF39" s="489">
        <v>7</v>
      </c>
      <c r="AG39" s="489">
        <v>1</v>
      </c>
      <c r="AH39" s="489">
        <v>0</v>
      </c>
      <c r="AI39" s="927"/>
      <c r="AJ39" s="489">
        <v>2</v>
      </c>
      <c r="AK39" s="489">
        <v>2</v>
      </c>
      <c r="AL39" s="489">
        <v>5</v>
      </c>
      <c r="AM39" s="489">
        <v>10</v>
      </c>
      <c r="AN39" s="489">
        <v>31</v>
      </c>
      <c r="AO39" s="489">
        <v>5</v>
      </c>
      <c r="AP39" s="929">
        <v>4</v>
      </c>
      <c r="AQ39" s="928">
        <v>26</v>
      </c>
      <c r="AR39" s="883">
        <v>316</v>
      </c>
      <c r="AS39" s="475">
        <v>108</v>
      </c>
      <c r="AT39" s="929">
        <v>1</v>
      </c>
      <c r="AU39" s="932">
        <v>43</v>
      </c>
      <c r="AV39" s="470">
        <v>0</v>
      </c>
      <c r="AW39" s="462">
        <v>0</v>
      </c>
      <c r="AX39" s="934">
        <v>468</v>
      </c>
      <c r="AY39" s="931">
        <v>0</v>
      </c>
      <c r="AZ39" s="471">
        <v>0</v>
      </c>
      <c r="BA39" s="897">
        <v>468</v>
      </c>
      <c r="BB39" s="955"/>
    </row>
    <row r="40" spans="1:54" s="871" customFormat="1" ht="24" customHeight="1">
      <c r="A40" s="439" t="s">
        <v>288</v>
      </c>
      <c r="B40" s="931">
        <v>48</v>
      </c>
      <c r="C40" s="475">
        <v>0</v>
      </c>
      <c r="D40" s="475">
        <v>0</v>
      </c>
      <c r="E40" s="929">
        <v>7</v>
      </c>
      <c r="F40" s="929">
        <v>0</v>
      </c>
      <c r="G40" s="929">
        <v>0</v>
      </c>
      <c r="H40" s="929">
        <v>0</v>
      </c>
      <c r="I40" s="929">
        <v>0</v>
      </c>
      <c r="J40" s="929">
        <v>0</v>
      </c>
      <c r="K40" s="929">
        <v>4</v>
      </c>
      <c r="L40" s="929">
        <v>0</v>
      </c>
      <c r="M40" s="929">
        <v>1</v>
      </c>
      <c r="N40" s="929">
        <v>0</v>
      </c>
      <c r="O40" s="929">
        <v>1</v>
      </c>
      <c r="P40" s="929">
        <v>0</v>
      </c>
      <c r="Q40" s="929">
        <v>0</v>
      </c>
      <c r="R40" s="929">
        <v>0</v>
      </c>
      <c r="S40" s="929">
        <v>0</v>
      </c>
      <c r="T40" s="929">
        <v>0</v>
      </c>
      <c r="U40" s="929">
        <v>0</v>
      </c>
      <c r="V40" s="929">
        <v>1</v>
      </c>
      <c r="W40" s="929">
        <v>12</v>
      </c>
      <c r="X40" s="929">
        <v>0</v>
      </c>
      <c r="Y40" s="929">
        <v>0</v>
      </c>
      <c r="Z40" s="929">
        <v>2</v>
      </c>
      <c r="AA40" s="929">
        <v>1</v>
      </c>
      <c r="AB40" s="929">
        <v>1</v>
      </c>
      <c r="AC40" s="929">
        <v>4</v>
      </c>
      <c r="AD40" s="929">
        <v>1</v>
      </c>
      <c r="AE40" s="929">
        <v>0</v>
      </c>
      <c r="AF40" s="929">
        <v>0</v>
      </c>
      <c r="AG40" s="929">
        <v>0</v>
      </c>
      <c r="AH40" s="929">
        <v>0</v>
      </c>
      <c r="AI40" s="929">
        <v>2</v>
      </c>
      <c r="AJ40" s="465">
        <v>0</v>
      </c>
      <c r="AK40" s="929">
        <v>9</v>
      </c>
      <c r="AL40" s="929">
        <v>2</v>
      </c>
      <c r="AM40" s="929">
        <v>0</v>
      </c>
      <c r="AN40" s="929">
        <v>9</v>
      </c>
      <c r="AO40" s="929">
        <v>0</v>
      </c>
      <c r="AP40" s="929">
        <v>0</v>
      </c>
      <c r="AQ40" s="892">
        <v>10</v>
      </c>
      <c r="AR40" s="899">
        <v>115</v>
      </c>
      <c r="AS40" s="475">
        <v>59</v>
      </c>
      <c r="AT40" s="929">
        <v>1</v>
      </c>
      <c r="AU40" s="929">
        <v>110</v>
      </c>
      <c r="AV40" s="932">
        <v>0</v>
      </c>
      <c r="AW40" s="933">
        <v>0</v>
      </c>
      <c r="AX40" s="934">
        <v>285</v>
      </c>
      <c r="AY40" s="931">
        <v>3</v>
      </c>
      <c r="AZ40" s="471">
        <v>53</v>
      </c>
      <c r="BA40" s="897">
        <v>341</v>
      </c>
      <c r="BB40" s="885"/>
    </row>
    <row r="41" spans="1:54" s="871" customFormat="1" ht="24" customHeight="1">
      <c r="A41" s="439" t="s">
        <v>247</v>
      </c>
      <c r="B41" s="461">
        <v>0</v>
      </c>
      <c r="C41" s="472">
        <v>0</v>
      </c>
      <c r="D41" s="472">
        <v>0</v>
      </c>
      <c r="E41" s="470">
        <v>0</v>
      </c>
      <c r="F41" s="470">
        <v>0</v>
      </c>
      <c r="G41" s="470">
        <v>0</v>
      </c>
      <c r="H41" s="470">
        <v>0</v>
      </c>
      <c r="I41" s="470">
        <v>0</v>
      </c>
      <c r="J41" s="470">
        <v>0</v>
      </c>
      <c r="K41" s="470">
        <v>0</v>
      </c>
      <c r="L41" s="470">
        <v>0</v>
      </c>
      <c r="M41" s="470">
        <v>0</v>
      </c>
      <c r="N41" s="470">
        <v>0</v>
      </c>
      <c r="O41" s="470">
        <v>0</v>
      </c>
      <c r="P41" s="470">
        <v>0</v>
      </c>
      <c r="Q41" s="470">
        <v>0</v>
      </c>
      <c r="R41" s="470">
        <v>0</v>
      </c>
      <c r="S41" s="470">
        <v>0</v>
      </c>
      <c r="T41" s="470">
        <v>0</v>
      </c>
      <c r="U41" s="470">
        <v>0</v>
      </c>
      <c r="V41" s="470">
        <v>0</v>
      </c>
      <c r="W41" s="470">
        <v>0</v>
      </c>
      <c r="X41" s="470">
        <v>0</v>
      </c>
      <c r="Y41" s="470">
        <v>0</v>
      </c>
      <c r="Z41" s="470">
        <v>0</v>
      </c>
      <c r="AA41" s="470">
        <v>0</v>
      </c>
      <c r="AB41" s="470">
        <v>0</v>
      </c>
      <c r="AC41" s="470">
        <v>0</v>
      </c>
      <c r="AD41" s="470">
        <v>0</v>
      </c>
      <c r="AE41" s="470">
        <v>0</v>
      </c>
      <c r="AF41" s="470">
        <v>0</v>
      </c>
      <c r="AG41" s="470">
        <v>0</v>
      </c>
      <c r="AH41" s="470">
        <v>0</v>
      </c>
      <c r="AI41" s="470">
        <v>0</v>
      </c>
      <c r="AJ41" s="470">
        <v>0</v>
      </c>
      <c r="AK41" s="465"/>
      <c r="AL41" s="470">
        <v>0</v>
      </c>
      <c r="AM41" s="470">
        <v>0</v>
      </c>
      <c r="AN41" s="470">
        <v>0</v>
      </c>
      <c r="AO41" s="470">
        <v>0</v>
      </c>
      <c r="AP41" s="470">
        <v>0</v>
      </c>
      <c r="AQ41" s="892">
        <v>0</v>
      </c>
      <c r="AR41" s="886">
        <v>0</v>
      </c>
      <c r="AS41" s="472">
        <v>0</v>
      </c>
      <c r="AT41" s="470">
        <v>0</v>
      </c>
      <c r="AU41" s="470">
        <v>0</v>
      </c>
      <c r="AV41" s="470">
        <v>0</v>
      </c>
      <c r="AW41" s="462">
        <v>0</v>
      </c>
      <c r="AX41" s="883">
        <v>0</v>
      </c>
      <c r="AY41" s="461">
        <v>0</v>
      </c>
      <c r="AZ41" s="473">
        <v>0</v>
      </c>
      <c r="BA41" s="897">
        <v>0</v>
      </c>
      <c r="BB41" s="885"/>
    </row>
    <row r="42" spans="1:54" s="871" customFormat="1" ht="24" customHeight="1">
      <c r="A42" s="439" t="s">
        <v>208</v>
      </c>
      <c r="B42" s="488">
        <v>31</v>
      </c>
      <c r="C42" s="902">
        <v>0</v>
      </c>
      <c r="D42" s="902">
        <v>0</v>
      </c>
      <c r="E42" s="489">
        <v>23</v>
      </c>
      <c r="F42" s="489">
        <v>0</v>
      </c>
      <c r="G42" s="489">
        <v>0</v>
      </c>
      <c r="H42" s="489">
        <v>2</v>
      </c>
      <c r="I42" s="489"/>
      <c r="J42" s="489">
        <v>0</v>
      </c>
      <c r="K42" s="489">
        <v>29</v>
      </c>
      <c r="L42" s="489">
        <v>0</v>
      </c>
      <c r="M42" s="489">
        <v>3</v>
      </c>
      <c r="N42" s="489">
        <v>0</v>
      </c>
      <c r="O42" s="489">
        <v>0</v>
      </c>
      <c r="P42" s="489">
        <v>6</v>
      </c>
      <c r="Q42" s="489">
        <v>1</v>
      </c>
      <c r="R42" s="489">
        <v>1</v>
      </c>
      <c r="S42" s="489">
        <v>0</v>
      </c>
      <c r="T42" s="489">
        <v>3</v>
      </c>
      <c r="U42" s="489">
        <v>0</v>
      </c>
      <c r="V42" s="489">
        <v>5</v>
      </c>
      <c r="W42" s="489">
        <v>17</v>
      </c>
      <c r="X42" s="489">
        <v>13</v>
      </c>
      <c r="Y42" s="489">
        <v>0</v>
      </c>
      <c r="Z42" s="489">
        <v>1</v>
      </c>
      <c r="AA42" s="489">
        <v>2</v>
      </c>
      <c r="AB42" s="489">
        <v>29</v>
      </c>
      <c r="AC42" s="489">
        <v>12</v>
      </c>
      <c r="AD42" s="489">
        <v>5</v>
      </c>
      <c r="AE42" s="489">
        <v>1</v>
      </c>
      <c r="AF42" s="489">
        <v>6</v>
      </c>
      <c r="AG42" s="489">
        <v>1</v>
      </c>
      <c r="AH42" s="489"/>
      <c r="AI42" s="489">
        <v>2</v>
      </c>
      <c r="AJ42" s="489">
        <v>5</v>
      </c>
      <c r="AK42" s="489">
        <v>9</v>
      </c>
      <c r="AL42" s="465">
        <v>0</v>
      </c>
      <c r="AM42" s="489">
        <v>13</v>
      </c>
      <c r="AN42" s="489">
        <v>49</v>
      </c>
      <c r="AO42" s="489">
        <v>14</v>
      </c>
      <c r="AP42" s="489">
        <v>5</v>
      </c>
      <c r="AQ42" s="892">
        <v>14</v>
      </c>
      <c r="AR42" s="886">
        <v>302</v>
      </c>
      <c r="AS42" s="902">
        <v>22</v>
      </c>
      <c r="AT42" s="489">
        <v>2</v>
      </c>
      <c r="AU42" s="489">
        <v>106</v>
      </c>
      <c r="AV42" s="470">
        <v>1</v>
      </c>
      <c r="AW42" s="923">
        <v>0</v>
      </c>
      <c r="AX42" s="903">
        <v>433</v>
      </c>
      <c r="AY42" s="488">
        <v>1</v>
      </c>
      <c r="AZ42" s="471">
        <v>0</v>
      </c>
      <c r="BA42" s="897">
        <v>434</v>
      </c>
      <c r="BB42" s="956"/>
    </row>
    <row r="43" spans="1:54" s="871" customFormat="1" ht="24" customHeight="1">
      <c r="A43" s="439" t="s">
        <v>209</v>
      </c>
      <c r="B43" s="915">
        <v>3</v>
      </c>
      <c r="C43" s="924">
        <v>0</v>
      </c>
      <c r="D43" s="924">
        <v>0</v>
      </c>
      <c r="E43" s="916">
        <v>6</v>
      </c>
      <c r="F43" s="916">
        <v>0</v>
      </c>
      <c r="G43" s="916">
        <v>0</v>
      </c>
      <c r="H43" s="916">
        <v>0</v>
      </c>
      <c r="I43" s="916">
        <v>0</v>
      </c>
      <c r="J43" s="916">
        <v>0</v>
      </c>
      <c r="K43" s="916">
        <v>1</v>
      </c>
      <c r="L43" s="916">
        <v>0</v>
      </c>
      <c r="M43" s="916">
        <v>0</v>
      </c>
      <c r="N43" s="916">
        <v>0</v>
      </c>
      <c r="O43" s="916">
        <v>0</v>
      </c>
      <c r="P43" s="916">
        <v>0</v>
      </c>
      <c r="Q43" s="916">
        <v>1</v>
      </c>
      <c r="R43" s="916">
        <v>0</v>
      </c>
      <c r="S43" s="916">
        <v>0</v>
      </c>
      <c r="T43" s="916">
        <v>0</v>
      </c>
      <c r="U43" s="916">
        <v>0</v>
      </c>
      <c r="V43" s="916">
        <v>3</v>
      </c>
      <c r="W43" s="916">
        <v>5</v>
      </c>
      <c r="X43" s="916">
        <v>0</v>
      </c>
      <c r="Y43" s="916">
        <v>0</v>
      </c>
      <c r="Z43" s="916">
        <v>1</v>
      </c>
      <c r="AA43" s="916">
        <v>0</v>
      </c>
      <c r="AB43" s="916">
        <v>0</v>
      </c>
      <c r="AC43" s="916">
        <v>9</v>
      </c>
      <c r="AD43" s="916">
        <v>0</v>
      </c>
      <c r="AE43" s="916">
        <v>0</v>
      </c>
      <c r="AF43" s="916">
        <v>2</v>
      </c>
      <c r="AG43" s="916">
        <v>0</v>
      </c>
      <c r="AH43" s="916">
        <v>0</v>
      </c>
      <c r="AI43" s="916">
        <v>4</v>
      </c>
      <c r="AJ43" s="916">
        <v>0</v>
      </c>
      <c r="AK43" s="916">
        <v>1</v>
      </c>
      <c r="AL43" s="916">
        <v>0</v>
      </c>
      <c r="AM43" s="494">
        <v>0</v>
      </c>
      <c r="AN43" s="916">
        <v>21</v>
      </c>
      <c r="AO43" s="916">
        <v>0</v>
      </c>
      <c r="AP43" s="917">
        <v>12</v>
      </c>
      <c r="AQ43" s="892">
        <v>1</v>
      </c>
      <c r="AR43" s="883">
        <v>70</v>
      </c>
      <c r="AS43" s="924">
        <v>5</v>
      </c>
      <c r="AT43" s="916">
        <v>1</v>
      </c>
      <c r="AU43" s="916">
        <v>1</v>
      </c>
      <c r="AV43" s="918">
        <v>0</v>
      </c>
      <c r="AW43" s="919">
        <v>0</v>
      </c>
      <c r="AX43" s="920">
        <v>77</v>
      </c>
      <c r="AY43" s="921">
        <v>0</v>
      </c>
      <c r="AZ43" s="954">
        <v>3</v>
      </c>
      <c r="BA43" s="897">
        <v>80</v>
      </c>
      <c r="BB43" s="957"/>
    </row>
    <row r="44" spans="1:54" s="871" customFormat="1" ht="24" customHeight="1">
      <c r="A44" s="439" t="s">
        <v>212</v>
      </c>
      <c r="B44" s="915">
        <v>7</v>
      </c>
      <c r="C44" s="468">
        <v>0</v>
      </c>
      <c r="D44" s="468">
        <v>0</v>
      </c>
      <c r="E44" s="916">
        <v>2</v>
      </c>
      <c r="F44" s="916">
        <v>0</v>
      </c>
      <c r="G44" s="916">
        <v>0</v>
      </c>
      <c r="H44" s="916">
        <v>0</v>
      </c>
      <c r="I44" s="916">
        <v>0</v>
      </c>
      <c r="J44" s="916">
        <v>0</v>
      </c>
      <c r="K44" s="916">
        <v>1</v>
      </c>
      <c r="L44" s="916">
        <v>0</v>
      </c>
      <c r="M44" s="916">
        <v>0</v>
      </c>
      <c r="N44" s="916">
        <v>0</v>
      </c>
      <c r="O44" s="916">
        <v>0</v>
      </c>
      <c r="P44" s="916">
        <v>0</v>
      </c>
      <c r="Q44" s="916">
        <v>1</v>
      </c>
      <c r="R44" s="916">
        <v>0</v>
      </c>
      <c r="S44" s="916">
        <v>0</v>
      </c>
      <c r="T44" s="916">
        <v>0</v>
      </c>
      <c r="U44" s="916">
        <v>0</v>
      </c>
      <c r="V44" s="916">
        <v>1</v>
      </c>
      <c r="W44" s="916">
        <v>4</v>
      </c>
      <c r="X44" s="916">
        <v>0</v>
      </c>
      <c r="Y44" s="916">
        <v>0</v>
      </c>
      <c r="Z44" s="916">
        <v>1</v>
      </c>
      <c r="AA44" s="916">
        <v>0</v>
      </c>
      <c r="AB44" s="916">
        <v>0</v>
      </c>
      <c r="AC44" s="916">
        <v>3</v>
      </c>
      <c r="AD44" s="916">
        <v>0</v>
      </c>
      <c r="AE44" s="916">
        <v>0</v>
      </c>
      <c r="AF44" s="916">
        <v>7</v>
      </c>
      <c r="AG44" s="916">
        <v>0</v>
      </c>
      <c r="AH44" s="916">
        <v>0</v>
      </c>
      <c r="AI44" s="916">
        <v>2</v>
      </c>
      <c r="AJ44" s="916">
        <v>0</v>
      </c>
      <c r="AK44" s="916">
        <v>1</v>
      </c>
      <c r="AL44" s="916">
        <v>3</v>
      </c>
      <c r="AM44" s="916">
        <v>7</v>
      </c>
      <c r="AN44" s="494"/>
      <c r="AO44" s="916">
        <v>1</v>
      </c>
      <c r="AP44" s="917">
        <v>8</v>
      </c>
      <c r="AQ44" s="892">
        <v>0</v>
      </c>
      <c r="AR44" s="899">
        <v>49</v>
      </c>
      <c r="AS44" s="924">
        <v>0</v>
      </c>
      <c r="AT44" s="916">
        <v>1</v>
      </c>
      <c r="AU44" s="916">
        <v>1</v>
      </c>
      <c r="AV44" s="918">
        <v>0</v>
      </c>
      <c r="AW44" s="919">
        <v>0</v>
      </c>
      <c r="AX44" s="920">
        <v>51</v>
      </c>
      <c r="AY44" s="921">
        <v>0</v>
      </c>
      <c r="AZ44" s="954">
        <v>0</v>
      </c>
      <c r="BA44" s="897">
        <v>51</v>
      </c>
      <c r="BB44" s="957"/>
    </row>
    <row r="45" spans="1:54" s="871" customFormat="1" ht="24" customHeight="1">
      <c r="A45" s="439" t="s">
        <v>246</v>
      </c>
      <c r="B45" s="915">
        <v>30</v>
      </c>
      <c r="C45" s="924">
        <v>0</v>
      </c>
      <c r="D45" s="924">
        <v>0</v>
      </c>
      <c r="E45" s="916">
        <v>22</v>
      </c>
      <c r="F45" s="916">
        <v>1</v>
      </c>
      <c r="G45" s="916">
        <v>0</v>
      </c>
      <c r="H45" s="916">
        <v>0</v>
      </c>
      <c r="I45" s="916">
        <v>0</v>
      </c>
      <c r="J45" s="916">
        <v>0</v>
      </c>
      <c r="K45" s="916">
        <v>12</v>
      </c>
      <c r="L45" s="916">
        <v>0</v>
      </c>
      <c r="M45" s="916">
        <v>2</v>
      </c>
      <c r="N45" s="916">
        <v>0</v>
      </c>
      <c r="O45" s="916">
        <v>2</v>
      </c>
      <c r="P45" s="916">
        <v>1</v>
      </c>
      <c r="Q45" s="916">
        <v>7</v>
      </c>
      <c r="R45" s="916">
        <v>0</v>
      </c>
      <c r="S45" s="916">
        <v>0</v>
      </c>
      <c r="T45" s="916">
        <v>0</v>
      </c>
      <c r="U45" s="916">
        <v>0</v>
      </c>
      <c r="V45" s="916">
        <v>0</v>
      </c>
      <c r="W45" s="916">
        <v>10</v>
      </c>
      <c r="X45" s="916">
        <v>3</v>
      </c>
      <c r="Y45" s="916">
        <v>1</v>
      </c>
      <c r="Z45" s="916">
        <v>10</v>
      </c>
      <c r="AA45" s="916">
        <v>2</v>
      </c>
      <c r="AB45" s="916">
        <v>24</v>
      </c>
      <c r="AC45" s="916">
        <v>19</v>
      </c>
      <c r="AD45" s="916">
        <v>1</v>
      </c>
      <c r="AE45" s="916">
        <v>3</v>
      </c>
      <c r="AF45" s="916">
        <v>10</v>
      </c>
      <c r="AG45" s="916">
        <v>0</v>
      </c>
      <c r="AH45" s="916">
        <v>0</v>
      </c>
      <c r="AI45" s="916">
        <v>0</v>
      </c>
      <c r="AJ45" s="916">
        <v>4</v>
      </c>
      <c r="AK45" s="916">
        <v>7</v>
      </c>
      <c r="AL45" s="916">
        <v>23</v>
      </c>
      <c r="AM45" s="916">
        <v>5</v>
      </c>
      <c r="AN45" s="916">
        <v>38</v>
      </c>
      <c r="AO45" s="958"/>
      <c r="AP45" s="917">
        <v>23</v>
      </c>
      <c r="AQ45" s="892">
        <v>13</v>
      </c>
      <c r="AR45" s="883">
        <v>273</v>
      </c>
      <c r="AS45" s="924">
        <v>7</v>
      </c>
      <c r="AT45" s="916">
        <v>3</v>
      </c>
      <c r="AU45" s="916">
        <v>33</v>
      </c>
      <c r="AV45" s="918">
        <v>1</v>
      </c>
      <c r="AW45" s="919">
        <v>0</v>
      </c>
      <c r="AX45" s="920">
        <v>317</v>
      </c>
      <c r="AY45" s="921">
        <v>1</v>
      </c>
      <c r="AZ45" s="954">
        <v>0</v>
      </c>
      <c r="BA45" s="897">
        <v>318</v>
      </c>
      <c r="BB45" s="885"/>
    </row>
    <row r="46" spans="1:54" s="871" customFormat="1" ht="24" customHeight="1">
      <c r="A46" s="439" t="s">
        <v>213</v>
      </c>
      <c r="B46" s="915">
        <v>37</v>
      </c>
      <c r="C46" s="924">
        <v>0</v>
      </c>
      <c r="D46" s="924">
        <v>0</v>
      </c>
      <c r="E46" s="916">
        <v>26</v>
      </c>
      <c r="F46" s="916">
        <v>0</v>
      </c>
      <c r="G46" s="916">
        <v>2</v>
      </c>
      <c r="H46" s="916">
        <v>0</v>
      </c>
      <c r="I46" s="916">
        <v>0</v>
      </c>
      <c r="J46" s="916">
        <v>0</v>
      </c>
      <c r="K46" s="916">
        <v>17</v>
      </c>
      <c r="L46" s="916">
        <v>1</v>
      </c>
      <c r="M46" s="916">
        <v>3</v>
      </c>
      <c r="N46" s="916">
        <v>2</v>
      </c>
      <c r="O46" s="916">
        <v>2</v>
      </c>
      <c r="P46" s="916">
        <v>3</v>
      </c>
      <c r="Q46" s="916">
        <v>5</v>
      </c>
      <c r="R46" s="916">
        <v>0</v>
      </c>
      <c r="S46" s="916">
        <v>0</v>
      </c>
      <c r="T46" s="916">
        <v>1</v>
      </c>
      <c r="U46" s="916">
        <v>0</v>
      </c>
      <c r="V46" s="916">
        <v>1</v>
      </c>
      <c r="W46" s="916">
        <v>5</v>
      </c>
      <c r="X46" s="916">
        <v>9</v>
      </c>
      <c r="Y46" s="916">
        <v>3</v>
      </c>
      <c r="Z46" s="916">
        <v>13</v>
      </c>
      <c r="AA46" s="916">
        <v>1</v>
      </c>
      <c r="AB46" s="916">
        <v>11</v>
      </c>
      <c r="AC46" s="916">
        <v>26</v>
      </c>
      <c r="AD46" s="916">
        <v>2</v>
      </c>
      <c r="AE46" s="916">
        <v>2</v>
      </c>
      <c r="AF46" s="916">
        <v>12</v>
      </c>
      <c r="AG46" s="916">
        <v>0</v>
      </c>
      <c r="AH46" s="916">
        <v>0</v>
      </c>
      <c r="AI46" s="916">
        <v>5</v>
      </c>
      <c r="AJ46" s="916">
        <v>6</v>
      </c>
      <c r="AK46" s="916">
        <v>7</v>
      </c>
      <c r="AL46" s="916">
        <v>17</v>
      </c>
      <c r="AM46" s="916">
        <v>3</v>
      </c>
      <c r="AN46" s="916">
        <v>8</v>
      </c>
      <c r="AO46" s="916">
        <v>4</v>
      </c>
      <c r="AP46" s="959"/>
      <c r="AQ46" s="892">
        <v>24</v>
      </c>
      <c r="AR46" s="883">
        <v>258</v>
      </c>
      <c r="AS46" s="924">
        <v>16</v>
      </c>
      <c r="AT46" s="916">
        <v>3</v>
      </c>
      <c r="AU46" s="916">
        <v>46</v>
      </c>
      <c r="AV46" s="918">
        <v>0</v>
      </c>
      <c r="AW46" s="919">
        <v>0</v>
      </c>
      <c r="AX46" s="920">
        <v>323</v>
      </c>
      <c r="AY46" s="921">
        <v>1</v>
      </c>
      <c r="AZ46" s="954">
        <v>0</v>
      </c>
      <c r="BA46" s="897">
        <v>324</v>
      </c>
      <c r="BB46" s="885"/>
    </row>
    <row r="47" spans="1:54" s="871" customFormat="1" ht="24" customHeight="1">
      <c r="A47" s="439" t="s">
        <v>169</v>
      </c>
      <c r="B47" s="486">
        <v>0</v>
      </c>
      <c r="C47" s="459">
        <v>0</v>
      </c>
      <c r="D47" s="459">
        <v>0</v>
      </c>
      <c r="E47" s="459">
        <v>0</v>
      </c>
      <c r="F47" s="459">
        <v>0</v>
      </c>
      <c r="G47" s="459">
        <v>0</v>
      </c>
      <c r="H47" s="459">
        <v>0</v>
      </c>
      <c r="I47" s="459">
        <v>0</v>
      </c>
      <c r="J47" s="459">
        <v>0</v>
      </c>
      <c r="K47" s="459">
        <v>0</v>
      </c>
      <c r="L47" s="459">
        <v>0</v>
      </c>
      <c r="M47" s="459">
        <v>0</v>
      </c>
      <c r="N47" s="459">
        <v>0</v>
      </c>
      <c r="O47" s="459">
        <v>0</v>
      </c>
      <c r="P47" s="459">
        <v>0</v>
      </c>
      <c r="Q47" s="459">
        <v>0</v>
      </c>
      <c r="R47" s="459">
        <v>0</v>
      </c>
      <c r="S47" s="459">
        <v>0</v>
      </c>
      <c r="T47" s="459">
        <v>0</v>
      </c>
      <c r="U47" s="459">
        <v>0</v>
      </c>
      <c r="V47" s="459">
        <v>0</v>
      </c>
      <c r="W47" s="459">
        <v>0</v>
      </c>
      <c r="X47" s="459">
        <v>0</v>
      </c>
      <c r="Y47" s="459">
        <v>0</v>
      </c>
      <c r="Z47" s="459">
        <v>0</v>
      </c>
      <c r="AA47" s="459">
        <v>0</v>
      </c>
      <c r="AB47" s="459">
        <v>0</v>
      </c>
      <c r="AC47" s="459">
        <v>0</v>
      </c>
      <c r="AD47" s="459">
        <v>0</v>
      </c>
      <c r="AE47" s="459">
        <v>0</v>
      </c>
      <c r="AF47" s="459">
        <v>0</v>
      </c>
      <c r="AG47" s="459">
        <v>0</v>
      </c>
      <c r="AH47" s="459">
        <v>0</v>
      </c>
      <c r="AI47" s="459">
        <v>0</v>
      </c>
      <c r="AJ47" s="459">
        <v>0</v>
      </c>
      <c r="AK47" s="459">
        <v>0</v>
      </c>
      <c r="AL47" s="459">
        <v>0</v>
      </c>
      <c r="AM47" s="459">
        <v>0</v>
      </c>
      <c r="AN47" s="459">
        <v>0</v>
      </c>
      <c r="AO47" s="459">
        <v>0</v>
      </c>
      <c r="AP47" s="459">
        <v>0</v>
      </c>
      <c r="AQ47" s="892">
        <v>0</v>
      </c>
      <c r="AR47" s="883">
        <v>0</v>
      </c>
      <c r="AS47" s="461">
        <v>0</v>
      </c>
      <c r="AT47" s="459">
        <v>0</v>
      </c>
      <c r="AU47" s="459">
        <v>0</v>
      </c>
      <c r="AV47" s="459">
        <v>0</v>
      </c>
      <c r="AW47" s="496"/>
      <c r="AX47" s="882">
        <v>0</v>
      </c>
      <c r="AY47" s="486">
        <v>0</v>
      </c>
      <c r="AZ47" s="497">
        <v>0</v>
      </c>
      <c r="BA47" s="897">
        <v>0</v>
      </c>
      <c r="BB47" s="960"/>
    </row>
    <row r="48" spans="1:54" s="871" customFormat="1" ht="24" customHeight="1">
      <c r="A48" s="439" t="s">
        <v>190</v>
      </c>
      <c r="B48" s="486">
        <v>0</v>
      </c>
      <c r="C48" s="459">
        <v>0</v>
      </c>
      <c r="D48" s="459">
        <v>0</v>
      </c>
      <c r="E48" s="459">
        <v>0</v>
      </c>
      <c r="F48" s="459">
        <v>0</v>
      </c>
      <c r="G48" s="459">
        <v>0</v>
      </c>
      <c r="H48" s="459">
        <v>0</v>
      </c>
      <c r="I48" s="459">
        <v>0</v>
      </c>
      <c r="J48" s="459">
        <v>0</v>
      </c>
      <c r="K48" s="459">
        <v>0</v>
      </c>
      <c r="L48" s="459">
        <v>0</v>
      </c>
      <c r="M48" s="459">
        <v>0</v>
      </c>
      <c r="N48" s="459">
        <v>0</v>
      </c>
      <c r="O48" s="459">
        <v>0</v>
      </c>
      <c r="P48" s="459">
        <v>0</v>
      </c>
      <c r="Q48" s="459">
        <v>0</v>
      </c>
      <c r="R48" s="459">
        <v>0</v>
      </c>
      <c r="S48" s="459">
        <v>0</v>
      </c>
      <c r="T48" s="459">
        <v>0</v>
      </c>
      <c r="U48" s="459">
        <v>0</v>
      </c>
      <c r="V48" s="459">
        <v>0</v>
      </c>
      <c r="W48" s="459">
        <v>0</v>
      </c>
      <c r="X48" s="459">
        <v>0</v>
      </c>
      <c r="Y48" s="459">
        <v>0</v>
      </c>
      <c r="Z48" s="459">
        <v>0</v>
      </c>
      <c r="AA48" s="459">
        <v>0</v>
      </c>
      <c r="AB48" s="459">
        <v>0</v>
      </c>
      <c r="AC48" s="459">
        <v>0</v>
      </c>
      <c r="AD48" s="459">
        <v>0</v>
      </c>
      <c r="AE48" s="459">
        <v>0</v>
      </c>
      <c r="AF48" s="459">
        <v>0</v>
      </c>
      <c r="AG48" s="459">
        <v>0</v>
      </c>
      <c r="AH48" s="459">
        <v>0</v>
      </c>
      <c r="AI48" s="459">
        <v>0</v>
      </c>
      <c r="AJ48" s="459">
        <v>0</v>
      </c>
      <c r="AK48" s="459">
        <v>0</v>
      </c>
      <c r="AL48" s="459">
        <v>0</v>
      </c>
      <c r="AM48" s="459">
        <v>0</v>
      </c>
      <c r="AN48" s="459">
        <v>0</v>
      </c>
      <c r="AO48" s="459">
        <v>0</v>
      </c>
      <c r="AP48" s="459">
        <v>0</v>
      </c>
      <c r="AQ48" s="459">
        <v>0</v>
      </c>
      <c r="AR48" s="961">
        <v>0</v>
      </c>
      <c r="AS48" s="461">
        <v>0</v>
      </c>
      <c r="AT48" s="459">
        <v>0</v>
      </c>
      <c r="AU48" s="459">
        <v>0</v>
      </c>
      <c r="AV48" s="962"/>
      <c r="AW48" s="462">
        <v>0</v>
      </c>
      <c r="AX48" s="883">
        <v>0</v>
      </c>
      <c r="AY48" s="921">
        <v>11941</v>
      </c>
      <c r="AZ48" s="473">
        <v>0</v>
      </c>
      <c r="BA48" s="897">
        <v>11941</v>
      </c>
      <c r="BB48" s="885"/>
    </row>
    <row r="49" spans="1:54" s="871" customFormat="1" ht="24" customHeight="1" thickBot="1">
      <c r="A49" s="440" t="s">
        <v>170</v>
      </c>
      <c r="B49" s="490">
        <v>155</v>
      </c>
      <c r="C49" s="474">
        <v>0</v>
      </c>
      <c r="D49" s="474">
        <v>0</v>
      </c>
      <c r="E49" s="483">
        <v>188</v>
      </c>
      <c r="F49" s="483">
        <v>16</v>
      </c>
      <c r="G49" s="483">
        <v>9</v>
      </c>
      <c r="H49" s="483">
        <v>18</v>
      </c>
      <c r="I49" s="483">
        <v>12</v>
      </c>
      <c r="J49" s="483">
        <v>15</v>
      </c>
      <c r="K49" s="483">
        <v>220</v>
      </c>
      <c r="L49" s="483">
        <v>10</v>
      </c>
      <c r="M49" s="483">
        <v>258</v>
      </c>
      <c r="N49" s="483">
        <v>12</v>
      </c>
      <c r="O49" s="483">
        <v>6</v>
      </c>
      <c r="P49" s="483">
        <v>50</v>
      </c>
      <c r="Q49" s="483">
        <v>48</v>
      </c>
      <c r="R49" s="483">
        <v>8</v>
      </c>
      <c r="S49" s="483">
        <v>12</v>
      </c>
      <c r="T49" s="483">
        <v>12</v>
      </c>
      <c r="U49" s="483">
        <v>1</v>
      </c>
      <c r="V49" s="483">
        <v>102</v>
      </c>
      <c r="W49" s="483">
        <v>282</v>
      </c>
      <c r="X49" s="483">
        <v>132</v>
      </c>
      <c r="Y49" s="483">
        <v>15</v>
      </c>
      <c r="Z49" s="483">
        <v>132</v>
      </c>
      <c r="AA49" s="483">
        <v>91</v>
      </c>
      <c r="AB49" s="483">
        <v>147</v>
      </c>
      <c r="AC49" s="483">
        <v>199</v>
      </c>
      <c r="AD49" s="483">
        <v>30</v>
      </c>
      <c r="AE49" s="483">
        <v>13</v>
      </c>
      <c r="AF49" s="483">
        <v>96</v>
      </c>
      <c r="AG49" s="483">
        <v>27</v>
      </c>
      <c r="AH49" s="483">
        <v>56</v>
      </c>
      <c r="AI49" s="483">
        <v>240</v>
      </c>
      <c r="AJ49" s="483">
        <v>58</v>
      </c>
      <c r="AK49" s="483">
        <v>440</v>
      </c>
      <c r="AL49" s="483">
        <v>117</v>
      </c>
      <c r="AM49" s="483">
        <v>51</v>
      </c>
      <c r="AN49" s="483">
        <v>479</v>
      </c>
      <c r="AO49" s="483">
        <v>57</v>
      </c>
      <c r="AP49" s="483">
        <v>93</v>
      </c>
      <c r="AQ49" s="963">
        <v>0</v>
      </c>
      <c r="AR49" s="964">
        <v>3907</v>
      </c>
      <c r="AS49" s="474">
        <v>865</v>
      </c>
      <c r="AT49" s="498">
        <v>407</v>
      </c>
      <c r="AU49" s="484">
        <v>2162</v>
      </c>
      <c r="AV49" s="483">
        <v>37</v>
      </c>
      <c r="AW49" s="485">
        <v>2</v>
      </c>
      <c r="AX49" s="899">
        <v>7380</v>
      </c>
      <c r="AY49" s="490">
        <v>300</v>
      </c>
      <c r="AZ49" s="487">
        <v>2932</v>
      </c>
      <c r="BA49" s="965">
        <v>10612</v>
      </c>
      <c r="BB49" s="966"/>
    </row>
    <row r="50" spans="1:54" ht="24" customHeight="1" thickBot="1">
      <c r="A50" s="967" t="s">
        <v>11</v>
      </c>
      <c r="B50" s="968">
        <f>SUM(B6:B49)</f>
        <v>1291</v>
      </c>
      <c r="C50" s="969">
        <f>SUM(C6:C49)</f>
        <v>0</v>
      </c>
      <c r="D50" s="969">
        <f>SUM(D6:D49)</f>
        <v>2</v>
      </c>
      <c r="E50" s="970">
        <f t="shared" ref="E50:AX50" si="0">SUM(E6:E49)</f>
        <v>915</v>
      </c>
      <c r="F50" s="970">
        <f t="shared" si="0"/>
        <v>59</v>
      </c>
      <c r="G50" s="970">
        <f t="shared" si="0"/>
        <v>35</v>
      </c>
      <c r="H50" s="970">
        <f t="shared" si="0"/>
        <v>60</v>
      </c>
      <c r="I50" s="970">
        <f t="shared" si="0"/>
        <v>31</v>
      </c>
      <c r="J50" s="970">
        <f>SUM(J6:J49)</f>
        <v>26</v>
      </c>
      <c r="K50" s="970">
        <f t="shared" si="0"/>
        <v>802</v>
      </c>
      <c r="L50" s="970">
        <f t="shared" si="0"/>
        <v>33</v>
      </c>
      <c r="M50" s="970">
        <f t="shared" si="0"/>
        <v>449</v>
      </c>
      <c r="N50" s="970">
        <f t="shared" si="0"/>
        <v>43</v>
      </c>
      <c r="O50" s="970">
        <f t="shared" si="0"/>
        <v>42</v>
      </c>
      <c r="P50" s="970">
        <f t="shared" si="0"/>
        <v>163</v>
      </c>
      <c r="Q50" s="970">
        <f t="shared" si="0"/>
        <v>177</v>
      </c>
      <c r="R50" s="970">
        <f t="shared" si="0"/>
        <v>24</v>
      </c>
      <c r="S50" s="970">
        <f t="shared" si="0"/>
        <v>40</v>
      </c>
      <c r="T50" s="970">
        <f t="shared" si="0"/>
        <v>35</v>
      </c>
      <c r="U50" s="970">
        <f>SUM(U6:U49)</f>
        <v>1</v>
      </c>
      <c r="V50" s="970">
        <f t="shared" si="0"/>
        <v>461</v>
      </c>
      <c r="W50" s="970">
        <f t="shared" si="0"/>
        <v>916</v>
      </c>
      <c r="X50" s="970">
        <f t="shared" si="0"/>
        <v>615</v>
      </c>
      <c r="Y50" s="970">
        <f t="shared" si="0"/>
        <v>67</v>
      </c>
      <c r="Z50" s="970">
        <f t="shared" si="0"/>
        <v>532</v>
      </c>
      <c r="AA50" s="970">
        <f t="shared" si="0"/>
        <v>380</v>
      </c>
      <c r="AB50" s="970">
        <f t="shared" si="0"/>
        <v>541</v>
      </c>
      <c r="AC50" s="970">
        <f t="shared" si="0"/>
        <v>1067</v>
      </c>
      <c r="AD50" s="970">
        <f t="shared" si="0"/>
        <v>158</v>
      </c>
      <c r="AE50" s="970">
        <f t="shared" si="0"/>
        <v>67</v>
      </c>
      <c r="AF50" s="970">
        <f t="shared" si="0"/>
        <v>305</v>
      </c>
      <c r="AG50" s="970">
        <f>SUM(AG6:AG49)</f>
        <v>47</v>
      </c>
      <c r="AH50" s="970">
        <f t="shared" si="0"/>
        <v>56</v>
      </c>
      <c r="AI50" s="970">
        <f t="shared" si="0"/>
        <v>597</v>
      </c>
      <c r="AJ50" s="970">
        <f t="shared" si="0"/>
        <v>256</v>
      </c>
      <c r="AK50" s="970">
        <f t="shared" si="0"/>
        <v>656</v>
      </c>
      <c r="AL50" s="970">
        <f t="shared" si="0"/>
        <v>701</v>
      </c>
      <c r="AM50" s="970">
        <f t="shared" si="0"/>
        <v>251</v>
      </c>
      <c r="AN50" s="970">
        <f t="shared" si="0"/>
        <v>1089</v>
      </c>
      <c r="AO50" s="970">
        <f t="shared" si="0"/>
        <v>247</v>
      </c>
      <c r="AP50" s="970">
        <f t="shared" si="0"/>
        <v>399</v>
      </c>
      <c r="AQ50" s="499">
        <f>SUM(AQ6:AQ49)</f>
        <v>1083</v>
      </c>
      <c r="AR50" s="971">
        <f t="shared" si="0"/>
        <v>14719</v>
      </c>
      <c r="AS50" s="969">
        <f t="shared" si="0"/>
        <v>1826</v>
      </c>
      <c r="AT50" s="970">
        <f t="shared" si="0"/>
        <v>541</v>
      </c>
      <c r="AU50" s="972">
        <f t="shared" si="0"/>
        <v>3629</v>
      </c>
      <c r="AV50" s="970">
        <f t="shared" si="0"/>
        <v>64</v>
      </c>
      <c r="AW50" s="973">
        <f t="shared" si="0"/>
        <v>2</v>
      </c>
      <c r="AX50" s="971">
        <f t="shared" si="0"/>
        <v>20781</v>
      </c>
      <c r="AY50" s="968">
        <f>SUM(AY6:AY49)</f>
        <v>12353</v>
      </c>
      <c r="AZ50" s="499">
        <f>SUM(AZ6:AZ49)</f>
        <v>5812</v>
      </c>
      <c r="BA50" s="974">
        <f>SUM(BA6:BA49)</f>
        <v>38946</v>
      </c>
      <c r="BB50" s="975"/>
    </row>
    <row r="52" spans="1:54">
      <c r="AY52" s="977"/>
    </row>
  </sheetData>
  <mergeCells count="53">
    <mergeCell ref="BB3:BB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V3:V5"/>
    <mergeCell ref="W3:W5"/>
    <mergeCell ref="X3:X5"/>
    <mergeCell ref="Y3:Y5"/>
    <mergeCell ref="Z3:Z5"/>
    <mergeCell ref="U3:U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M3:AM5"/>
    <mergeCell ref="AN3:AN5"/>
    <mergeCell ref="AO3:AO5"/>
    <mergeCell ref="AP3:AP5"/>
    <mergeCell ref="AQ3:AQ5"/>
    <mergeCell ref="AR3:AR5"/>
    <mergeCell ref="AY3:AY5"/>
    <mergeCell ref="AZ3:AZ5"/>
    <mergeCell ref="BA3:BA5"/>
    <mergeCell ref="AS3:AS5"/>
    <mergeCell ref="AT3:AT5"/>
    <mergeCell ref="AU3:AU5"/>
    <mergeCell ref="AV3:AV5"/>
    <mergeCell ref="AW3:AW5"/>
    <mergeCell ref="AX3:AX5"/>
  </mergeCells>
  <phoneticPr fontId="2"/>
  <pageMargins left="0.78740157480314965" right="0.78740157480314965" top="0.78740157480314965" bottom="0.78740157480314965" header="0.51181102362204722" footer="0.51181102362204722"/>
  <pageSetup paperSize="9" scale="59" firstPageNumber="54" fitToWidth="2" orientation="portrait" useFirstPageNumber="1" r:id="rId1"/>
  <headerFooter alignWithMargins="0">
    <oddFooter>&amp;C&amp;"ＭＳ 明朝,標準"&amp;20&amp;P</oddFooter>
  </headerFooter>
  <rowBreaks count="1" manualBreakCount="1">
    <brk id="8" max="53" man="1"/>
  </rowBreaks>
  <colBreaks count="3" manualBreakCount="3">
    <brk id="4" max="49" man="1"/>
    <brk id="31" max="49" man="1"/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61"/>
  <sheetViews>
    <sheetView view="pageBreakPreview" zoomScale="80" zoomScaleNormal="75" zoomScaleSheetLayoutView="80" workbookViewId="0">
      <selection activeCell="N8" sqref="N8"/>
    </sheetView>
  </sheetViews>
  <sheetFormatPr defaultColWidth="9" defaultRowHeight="13"/>
  <cols>
    <col min="1" max="1" width="2.453125" style="1" customWidth="1"/>
    <col min="2" max="2" width="8.36328125" style="12" customWidth="1"/>
    <col min="3" max="3" width="14.6328125" style="1" customWidth="1"/>
    <col min="4" max="8" width="11.6328125" style="1" customWidth="1"/>
    <col min="9" max="9" width="10.08984375" style="1" customWidth="1"/>
    <col min="10" max="10" width="9.6328125" style="1" customWidth="1"/>
    <col min="11" max="11" width="10.7265625" style="1" customWidth="1"/>
    <col min="12" max="14" width="11.6328125" style="1" customWidth="1"/>
    <col min="15" max="16" width="10.08984375" style="1" customWidth="1"/>
    <col min="17" max="17" width="11.6328125" style="1" bestFit="1" customWidth="1"/>
    <col min="18" max="18" width="55.6328125" style="1" customWidth="1"/>
    <col min="19" max="19" width="0.453125" style="1" customWidth="1"/>
    <col min="20" max="16384" width="9" style="1"/>
  </cols>
  <sheetData>
    <row r="1" spans="1:222" ht="14.5" thickBot="1">
      <c r="A1" s="377" t="s">
        <v>347</v>
      </c>
      <c r="B1" s="34"/>
      <c r="R1" s="1" t="s">
        <v>420</v>
      </c>
    </row>
    <row r="2" spans="1:222" ht="13.5" customHeight="1">
      <c r="A2" s="1035" t="s">
        <v>0</v>
      </c>
      <c r="B2" s="1036"/>
      <c r="C2" s="551" t="s">
        <v>1</v>
      </c>
      <c r="D2" s="552"/>
      <c r="E2" s="553" t="s">
        <v>287</v>
      </c>
      <c r="F2" s="554"/>
      <c r="G2" s="551"/>
      <c r="H2" s="555"/>
      <c r="I2" s="554"/>
      <c r="J2" s="554"/>
      <c r="K2" s="554"/>
      <c r="L2" s="551"/>
      <c r="M2" s="551"/>
      <c r="N2" s="551"/>
      <c r="O2" s="551"/>
      <c r="P2" s="556" t="s">
        <v>2</v>
      </c>
      <c r="Q2" s="1033" t="s">
        <v>470</v>
      </c>
      <c r="R2" s="557" t="s">
        <v>3</v>
      </c>
      <c r="S2" s="46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GZ2" s="5"/>
      <c r="HN2" s="6"/>
    </row>
    <row r="3" spans="1:222" ht="14.15" customHeight="1">
      <c r="A3" s="1037"/>
      <c r="B3" s="1038"/>
      <c r="C3" s="558"/>
      <c r="D3" s="559"/>
      <c r="E3" s="560" t="s">
        <v>471</v>
      </c>
      <c r="F3" s="561"/>
      <c r="G3" s="561"/>
      <c r="H3" s="562"/>
      <c r="I3" s="560" t="s">
        <v>4</v>
      </c>
      <c r="J3" s="561"/>
      <c r="K3" s="561"/>
      <c r="L3" s="560" t="s">
        <v>5</v>
      </c>
      <c r="M3" s="561"/>
      <c r="N3" s="563"/>
      <c r="O3" s="564" t="s">
        <v>6</v>
      </c>
      <c r="P3" s="565"/>
      <c r="Q3" s="1034"/>
      <c r="R3" s="566"/>
      <c r="S3" s="46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5" customHeight="1">
      <c r="A4" s="1039"/>
      <c r="B4" s="1040"/>
      <c r="C4" s="567"/>
      <c r="D4" s="568" t="s">
        <v>7</v>
      </c>
      <c r="E4" s="569" t="s">
        <v>276</v>
      </c>
      <c r="F4" s="569" t="s">
        <v>56</v>
      </c>
      <c r="G4" s="570" t="s">
        <v>33</v>
      </c>
      <c r="H4" s="571" t="s">
        <v>8</v>
      </c>
      <c r="I4" s="569" t="s">
        <v>276</v>
      </c>
      <c r="J4" s="569" t="s">
        <v>56</v>
      </c>
      <c r="K4" s="570" t="s">
        <v>33</v>
      </c>
      <c r="L4" s="569" t="s">
        <v>276</v>
      </c>
      <c r="M4" s="569" t="s">
        <v>56</v>
      </c>
      <c r="N4" s="572" t="s">
        <v>33</v>
      </c>
      <c r="O4" s="573"/>
      <c r="P4" s="574" t="s">
        <v>250</v>
      </c>
      <c r="Q4" s="575" t="s">
        <v>2</v>
      </c>
      <c r="R4" s="576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21.75" customHeight="1">
      <c r="A5" s="1027" t="s">
        <v>248</v>
      </c>
      <c r="B5" s="1028"/>
      <c r="C5" s="577">
        <f>SUM(C6:C8)</f>
        <v>1015254</v>
      </c>
      <c r="D5" s="577">
        <f>SUM(D6:D8)</f>
        <v>802769</v>
      </c>
      <c r="E5" s="577">
        <f t="shared" ref="E5:P5" si="0">SUM(E6:E8)</f>
        <v>613262</v>
      </c>
      <c r="F5" s="577">
        <f t="shared" si="0"/>
        <v>376658</v>
      </c>
      <c r="G5" s="578">
        <f t="shared" si="0"/>
        <v>989920</v>
      </c>
      <c r="H5" s="577">
        <f t="shared" si="0"/>
        <v>9332</v>
      </c>
      <c r="I5" s="577">
        <f t="shared" si="0"/>
        <v>15</v>
      </c>
      <c r="J5" s="577">
        <f t="shared" si="0"/>
        <v>38</v>
      </c>
      <c r="K5" s="577">
        <f t="shared" si="0"/>
        <v>53</v>
      </c>
      <c r="L5" s="577">
        <f t="shared" si="0"/>
        <v>8504</v>
      </c>
      <c r="M5" s="577">
        <f t="shared" si="0"/>
        <v>16777</v>
      </c>
      <c r="N5" s="577">
        <f t="shared" si="0"/>
        <v>25281</v>
      </c>
      <c r="O5" s="577">
        <f t="shared" si="0"/>
        <v>0</v>
      </c>
      <c r="P5" s="577">
        <f t="shared" si="0"/>
        <v>0</v>
      </c>
      <c r="Q5" s="579">
        <f>C5/[1]貸出サービス概況!C5*100</f>
        <v>311.41614419101137</v>
      </c>
      <c r="R5" s="580" t="s">
        <v>188</v>
      </c>
    </row>
    <row r="6" spans="1:222" ht="21.75" customHeight="1">
      <c r="A6" s="581"/>
      <c r="B6" s="582" t="s">
        <v>147</v>
      </c>
      <c r="C6" s="583">
        <v>332657</v>
      </c>
      <c r="D6" s="583">
        <v>178070</v>
      </c>
      <c r="E6" s="583">
        <v>299555</v>
      </c>
      <c r="F6" s="583">
        <v>7768</v>
      </c>
      <c r="G6" s="583">
        <v>307323</v>
      </c>
      <c r="H6" s="583">
        <v>40</v>
      </c>
      <c r="I6" s="583">
        <v>15</v>
      </c>
      <c r="J6" s="583">
        <v>38</v>
      </c>
      <c r="K6" s="583">
        <v>53</v>
      </c>
      <c r="L6" s="583">
        <v>8504</v>
      </c>
      <c r="M6" s="583">
        <v>16777</v>
      </c>
      <c r="N6" s="583">
        <v>25281</v>
      </c>
      <c r="O6" s="583">
        <v>0</v>
      </c>
      <c r="P6" s="583">
        <v>0</v>
      </c>
      <c r="Q6" s="584"/>
      <c r="R6" s="585"/>
      <c r="S6" s="99"/>
    </row>
    <row r="7" spans="1:222" ht="21.75" customHeight="1">
      <c r="A7" s="581"/>
      <c r="B7" s="586" t="s">
        <v>249</v>
      </c>
      <c r="C7" s="587">
        <v>153308</v>
      </c>
      <c r="D7" s="587">
        <v>95410</v>
      </c>
      <c r="E7" s="587">
        <v>14013</v>
      </c>
      <c r="F7" s="587">
        <v>139295</v>
      </c>
      <c r="G7" s="587">
        <v>153308</v>
      </c>
      <c r="H7" s="587">
        <v>3086</v>
      </c>
      <c r="I7" s="587">
        <v>0</v>
      </c>
      <c r="J7" s="587">
        <v>0</v>
      </c>
      <c r="K7" s="587">
        <v>0</v>
      </c>
      <c r="L7" s="587">
        <v>0</v>
      </c>
      <c r="M7" s="587">
        <v>0</v>
      </c>
      <c r="N7" s="587">
        <v>0</v>
      </c>
      <c r="O7" s="587">
        <v>0</v>
      </c>
      <c r="P7" s="587">
        <v>0</v>
      </c>
      <c r="Q7" s="588"/>
      <c r="R7" s="585"/>
      <c r="S7" s="99"/>
    </row>
    <row r="8" spans="1:222" ht="21.75" customHeight="1">
      <c r="A8" s="589"/>
      <c r="B8" s="590" t="s">
        <v>251</v>
      </c>
      <c r="C8" s="591">
        <v>529289</v>
      </c>
      <c r="D8" s="591">
        <v>529289</v>
      </c>
      <c r="E8" s="591">
        <v>299694</v>
      </c>
      <c r="F8" s="591">
        <v>229595</v>
      </c>
      <c r="G8" s="591">
        <v>529289</v>
      </c>
      <c r="H8" s="591">
        <v>6206</v>
      </c>
      <c r="I8" s="591">
        <v>0</v>
      </c>
      <c r="J8" s="591">
        <v>0</v>
      </c>
      <c r="K8" s="591">
        <v>0</v>
      </c>
      <c r="L8" s="591">
        <v>0</v>
      </c>
      <c r="M8" s="591">
        <v>0</v>
      </c>
      <c r="N8" s="591">
        <v>0</v>
      </c>
      <c r="O8" s="591">
        <v>0</v>
      </c>
      <c r="P8" s="591">
        <v>0</v>
      </c>
      <c r="Q8" s="592"/>
      <c r="R8" s="593"/>
      <c r="S8" s="99"/>
    </row>
    <row r="9" spans="1:222" ht="21.75" customHeight="1">
      <c r="A9" s="1013" t="s">
        <v>229</v>
      </c>
      <c r="B9" s="1014"/>
      <c r="C9" s="577">
        <f>SUM(C10:C15)</f>
        <v>1116438</v>
      </c>
      <c r="D9" s="594">
        <f t="shared" ref="D9:P9" si="1">SUM(D10:D15)</f>
        <v>684020</v>
      </c>
      <c r="E9" s="577">
        <f t="shared" si="1"/>
        <v>827355</v>
      </c>
      <c r="F9" s="577">
        <f t="shared" si="1"/>
        <v>258568</v>
      </c>
      <c r="G9" s="577">
        <f t="shared" si="1"/>
        <v>1085923</v>
      </c>
      <c r="H9" s="577">
        <f t="shared" si="1"/>
        <v>5283</v>
      </c>
      <c r="I9" s="577">
        <f t="shared" si="1"/>
        <v>0</v>
      </c>
      <c r="J9" s="577">
        <f t="shared" si="1"/>
        <v>0</v>
      </c>
      <c r="K9" s="577">
        <f t="shared" si="1"/>
        <v>0</v>
      </c>
      <c r="L9" s="577">
        <f t="shared" si="1"/>
        <v>22531</v>
      </c>
      <c r="M9" s="577">
        <f t="shared" si="1"/>
        <v>7984</v>
      </c>
      <c r="N9" s="577">
        <f t="shared" si="1"/>
        <v>30515</v>
      </c>
      <c r="O9" s="577">
        <f t="shared" si="1"/>
        <v>0</v>
      </c>
      <c r="P9" s="577">
        <f t="shared" si="1"/>
        <v>0</v>
      </c>
      <c r="Q9" s="579">
        <f>C9/[1]貸出サービス概況!C9*100</f>
        <v>303.9514521872652</v>
      </c>
      <c r="R9" s="580"/>
    </row>
    <row r="10" spans="1:222" ht="21.75" customHeight="1">
      <c r="A10" s="581"/>
      <c r="B10" s="582" t="s">
        <v>238</v>
      </c>
      <c r="C10" s="583">
        <v>693031</v>
      </c>
      <c r="D10" s="587">
        <v>373205</v>
      </c>
      <c r="E10" s="583">
        <v>537294</v>
      </c>
      <c r="F10" s="583">
        <v>125222</v>
      </c>
      <c r="G10" s="583">
        <v>662516</v>
      </c>
      <c r="H10" s="583">
        <v>1826</v>
      </c>
      <c r="I10" s="583">
        <v>0</v>
      </c>
      <c r="J10" s="583">
        <v>0</v>
      </c>
      <c r="K10" s="583">
        <v>0</v>
      </c>
      <c r="L10" s="583">
        <v>22531</v>
      </c>
      <c r="M10" s="583">
        <v>7984</v>
      </c>
      <c r="N10" s="583">
        <v>30515</v>
      </c>
      <c r="O10" s="583">
        <v>0</v>
      </c>
      <c r="P10" s="583">
        <v>0</v>
      </c>
      <c r="Q10" s="584"/>
      <c r="R10" s="585"/>
      <c r="S10" s="99"/>
    </row>
    <row r="11" spans="1:222" ht="21.75" customHeight="1">
      <c r="A11" s="581"/>
      <c r="B11" s="586" t="s">
        <v>239</v>
      </c>
      <c r="C11" s="587">
        <v>45315</v>
      </c>
      <c r="D11" s="587">
        <v>38262</v>
      </c>
      <c r="E11" s="587">
        <v>30830</v>
      </c>
      <c r="F11" s="587">
        <v>14485</v>
      </c>
      <c r="G11" s="587">
        <v>45315</v>
      </c>
      <c r="H11" s="587">
        <v>327</v>
      </c>
      <c r="I11" s="587">
        <v>0</v>
      </c>
      <c r="J11" s="587">
        <v>0</v>
      </c>
      <c r="K11" s="587">
        <v>0</v>
      </c>
      <c r="L11" s="587">
        <v>0</v>
      </c>
      <c r="M11" s="587">
        <v>0</v>
      </c>
      <c r="N11" s="587">
        <v>0</v>
      </c>
      <c r="O11" s="587">
        <v>0</v>
      </c>
      <c r="P11" s="587">
        <v>0</v>
      </c>
      <c r="Q11" s="588"/>
      <c r="R11" s="585"/>
      <c r="S11" s="99"/>
    </row>
    <row r="12" spans="1:222" ht="21.75" customHeight="1">
      <c r="A12" s="581"/>
      <c r="B12" s="586" t="s">
        <v>131</v>
      </c>
      <c r="C12" s="587">
        <v>148009</v>
      </c>
      <c r="D12" s="587">
        <v>95460</v>
      </c>
      <c r="E12" s="587">
        <v>107930</v>
      </c>
      <c r="F12" s="587">
        <v>40079</v>
      </c>
      <c r="G12" s="587">
        <v>148009</v>
      </c>
      <c r="H12" s="587">
        <v>910</v>
      </c>
      <c r="I12" s="587">
        <v>0</v>
      </c>
      <c r="J12" s="587">
        <v>0</v>
      </c>
      <c r="K12" s="587">
        <v>0</v>
      </c>
      <c r="L12" s="587">
        <v>0</v>
      </c>
      <c r="M12" s="587">
        <v>0</v>
      </c>
      <c r="N12" s="587">
        <v>0</v>
      </c>
      <c r="O12" s="587">
        <v>0</v>
      </c>
      <c r="P12" s="587">
        <v>0</v>
      </c>
      <c r="Q12" s="588"/>
      <c r="R12" s="585"/>
      <c r="S12" s="99"/>
    </row>
    <row r="13" spans="1:222" ht="21.75" customHeight="1">
      <c r="A13" s="581"/>
      <c r="B13" s="586" t="s">
        <v>132</v>
      </c>
      <c r="C13" s="587">
        <v>98158</v>
      </c>
      <c r="D13" s="587">
        <v>71422</v>
      </c>
      <c r="E13" s="587">
        <v>70477</v>
      </c>
      <c r="F13" s="587">
        <v>27681</v>
      </c>
      <c r="G13" s="587">
        <v>98158</v>
      </c>
      <c r="H13" s="587">
        <v>828</v>
      </c>
      <c r="I13" s="587">
        <v>0</v>
      </c>
      <c r="J13" s="587">
        <v>0</v>
      </c>
      <c r="K13" s="587">
        <v>0</v>
      </c>
      <c r="L13" s="587">
        <v>0</v>
      </c>
      <c r="M13" s="587">
        <v>0</v>
      </c>
      <c r="N13" s="587">
        <v>0</v>
      </c>
      <c r="O13" s="587">
        <v>0</v>
      </c>
      <c r="P13" s="587">
        <v>0</v>
      </c>
      <c r="Q13" s="588"/>
      <c r="R13" s="585"/>
      <c r="S13" s="99"/>
    </row>
    <row r="14" spans="1:222" ht="21.75" customHeight="1">
      <c r="A14" s="581"/>
      <c r="B14" s="586" t="s">
        <v>135</v>
      </c>
      <c r="C14" s="587">
        <v>71053</v>
      </c>
      <c r="D14" s="587">
        <v>54603</v>
      </c>
      <c r="E14" s="587">
        <v>46903</v>
      </c>
      <c r="F14" s="587">
        <v>24150</v>
      </c>
      <c r="G14" s="587">
        <v>71053</v>
      </c>
      <c r="H14" s="587">
        <v>744</v>
      </c>
      <c r="I14" s="587">
        <v>0</v>
      </c>
      <c r="J14" s="587">
        <v>0</v>
      </c>
      <c r="K14" s="587">
        <v>0</v>
      </c>
      <c r="L14" s="587">
        <v>0</v>
      </c>
      <c r="M14" s="587">
        <v>0</v>
      </c>
      <c r="N14" s="587">
        <v>0</v>
      </c>
      <c r="O14" s="587">
        <v>0</v>
      </c>
      <c r="P14" s="587">
        <v>0</v>
      </c>
      <c r="Q14" s="588"/>
      <c r="R14" s="585"/>
      <c r="S14" s="99"/>
    </row>
    <row r="15" spans="1:222" ht="21.75" customHeight="1">
      <c r="A15" s="581"/>
      <c r="B15" s="590" t="s">
        <v>160</v>
      </c>
      <c r="C15" s="591">
        <v>60872</v>
      </c>
      <c r="D15" s="591">
        <v>51068</v>
      </c>
      <c r="E15" s="591">
        <v>33921</v>
      </c>
      <c r="F15" s="591">
        <v>26951</v>
      </c>
      <c r="G15" s="591">
        <v>60872</v>
      </c>
      <c r="H15" s="591">
        <v>648</v>
      </c>
      <c r="I15" s="591">
        <v>0</v>
      </c>
      <c r="J15" s="591">
        <v>0</v>
      </c>
      <c r="K15" s="591">
        <v>0</v>
      </c>
      <c r="L15" s="591">
        <v>0</v>
      </c>
      <c r="M15" s="591">
        <v>0</v>
      </c>
      <c r="N15" s="591">
        <v>0</v>
      </c>
      <c r="O15" s="591">
        <v>0</v>
      </c>
      <c r="P15" s="591">
        <v>0</v>
      </c>
      <c r="Q15" s="592"/>
      <c r="R15" s="593"/>
      <c r="S15" s="99"/>
    </row>
    <row r="16" spans="1:222" ht="21.75" customHeight="1">
      <c r="A16" s="1027" t="s">
        <v>230</v>
      </c>
      <c r="B16" s="1028"/>
      <c r="C16" s="577">
        <f t="shared" ref="C16:P16" si="2">SUM(C17:C18)</f>
        <v>371645</v>
      </c>
      <c r="D16" s="577">
        <f t="shared" si="2"/>
        <v>277291</v>
      </c>
      <c r="E16" s="577">
        <f t="shared" si="2"/>
        <v>199386</v>
      </c>
      <c r="F16" s="577">
        <f t="shared" si="2"/>
        <v>81081</v>
      </c>
      <c r="G16" s="577">
        <f t="shared" si="2"/>
        <v>280467</v>
      </c>
      <c r="H16" s="577">
        <f t="shared" si="2"/>
        <v>2222</v>
      </c>
      <c r="I16" s="577">
        <f t="shared" si="2"/>
        <v>0</v>
      </c>
      <c r="J16" s="577">
        <f t="shared" si="2"/>
        <v>0</v>
      </c>
      <c r="K16" s="577">
        <f t="shared" si="2"/>
        <v>0</v>
      </c>
      <c r="L16" s="577">
        <f t="shared" si="2"/>
        <v>51208</v>
      </c>
      <c r="M16" s="577">
        <f t="shared" si="2"/>
        <v>39970</v>
      </c>
      <c r="N16" s="577">
        <f t="shared" si="2"/>
        <v>91178</v>
      </c>
      <c r="O16" s="577">
        <f t="shared" si="2"/>
        <v>0</v>
      </c>
      <c r="P16" s="577">
        <f t="shared" si="2"/>
        <v>0</v>
      </c>
      <c r="Q16" s="579">
        <f>C16/[1]貸出サービス概況!C16*100</f>
        <v>371.49268799792083</v>
      </c>
      <c r="R16" s="580"/>
    </row>
    <row r="17" spans="1:19" ht="21.75" customHeight="1">
      <c r="A17" s="581"/>
      <c r="B17" s="582" t="s">
        <v>133</v>
      </c>
      <c r="C17" s="583">
        <v>299704</v>
      </c>
      <c r="D17" s="583">
        <v>230839</v>
      </c>
      <c r="E17" s="583">
        <v>155269</v>
      </c>
      <c r="F17" s="583">
        <v>53257</v>
      </c>
      <c r="G17" s="583">
        <v>208526</v>
      </c>
      <c r="H17" s="583">
        <v>1248</v>
      </c>
      <c r="I17" s="583">
        <v>0</v>
      </c>
      <c r="J17" s="583">
        <v>0</v>
      </c>
      <c r="K17" s="583">
        <v>0</v>
      </c>
      <c r="L17" s="583">
        <v>51208</v>
      </c>
      <c r="M17" s="583">
        <v>39970</v>
      </c>
      <c r="N17" s="583">
        <v>91178</v>
      </c>
      <c r="O17" s="583">
        <v>0</v>
      </c>
      <c r="P17" s="583">
        <v>0</v>
      </c>
      <c r="Q17" s="584"/>
      <c r="R17" s="585"/>
      <c r="S17" s="100"/>
    </row>
    <row r="18" spans="1:19" ht="21.75" customHeight="1">
      <c r="A18" s="595"/>
      <c r="B18" s="590" t="s">
        <v>240</v>
      </c>
      <c r="C18" s="591">
        <v>71941</v>
      </c>
      <c r="D18" s="591">
        <v>46452</v>
      </c>
      <c r="E18" s="591">
        <v>44117</v>
      </c>
      <c r="F18" s="591">
        <v>27824</v>
      </c>
      <c r="G18" s="591">
        <v>71941</v>
      </c>
      <c r="H18" s="591">
        <v>974</v>
      </c>
      <c r="I18" s="591">
        <v>0</v>
      </c>
      <c r="J18" s="591">
        <v>0</v>
      </c>
      <c r="K18" s="591">
        <v>0</v>
      </c>
      <c r="L18" s="591">
        <v>0</v>
      </c>
      <c r="M18" s="591">
        <v>0</v>
      </c>
      <c r="N18" s="591">
        <v>0</v>
      </c>
      <c r="O18" s="591">
        <v>0</v>
      </c>
      <c r="P18" s="591">
        <v>0</v>
      </c>
      <c r="Q18" s="592"/>
      <c r="R18" s="593"/>
      <c r="S18" s="99"/>
    </row>
    <row r="19" spans="1:19" ht="21.75" customHeight="1">
      <c r="A19" s="1027" t="s">
        <v>231</v>
      </c>
      <c r="B19" s="1028"/>
      <c r="C19" s="577">
        <f>SUM(C20:C23)</f>
        <v>648393</v>
      </c>
      <c r="D19" s="577">
        <f t="shared" ref="D19:P19" si="3">SUM(D20:D23)</f>
        <v>364186</v>
      </c>
      <c r="E19" s="577">
        <f t="shared" si="3"/>
        <v>430916</v>
      </c>
      <c r="F19" s="577">
        <f t="shared" si="3"/>
        <v>179917</v>
      </c>
      <c r="G19" s="577">
        <f t="shared" si="3"/>
        <v>610833</v>
      </c>
      <c r="H19" s="577">
        <f t="shared" si="3"/>
        <v>4599</v>
      </c>
      <c r="I19" s="577">
        <f t="shared" si="3"/>
        <v>0</v>
      </c>
      <c r="J19" s="577">
        <f t="shared" si="3"/>
        <v>0</v>
      </c>
      <c r="K19" s="577">
        <f t="shared" si="3"/>
        <v>0</v>
      </c>
      <c r="L19" s="577">
        <f t="shared" si="3"/>
        <v>21662</v>
      </c>
      <c r="M19" s="577">
        <f t="shared" si="3"/>
        <v>15898</v>
      </c>
      <c r="N19" s="577">
        <f t="shared" si="3"/>
        <v>37560</v>
      </c>
      <c r="O19" s="577">
        <f t="shared" si="3"/>
        <v>0</v>
      </c>
      <c r="P19" s="577">
        <f t="shared" si="3"/>
        <v>0</v>
      </c>
      <c r="Q19" s="579">
        <f>C19/[1]貸出サービス概況!C19*100</f>
        <v>307.94179248374547</v>
      </c>
      <c r="R19" s="580"/>
    </row>
    <row r="20" spans="1:19" ht="21.75" customHeight="1">
      <c r="A20" s="581"/>
      <c r="B20" s="582" t="s">
        <v>232</v>
      </c>
      <c r="C20" s="583">
        <v>319411</v>
      </c>
      <c r="D20" s="583">
        <v>143573</v>
      </c>
      <c r="E20" s="583">
        <v>199578</v>
      </c>
      <c r="F20" s="583">
        <v>82273</v>
      </c>
      <c r="G20" s="583">
        <v>281851</v>
      </c>
      <c r="H20" s="583">
        <v>1790</v>
      </c>
      <c r="I20" s="583">
        <v>0</v>
      </c>
      <c r="J20" s="583">
        <v>0</v>
      </c>
      <c r="K20" s="583">
        <v>0</v>
      </c>
      <c r="L20" s="583">
        <v>21662</v>
      </c>
      <c r="M20" s="583">
        <v>15898</v>
      </c>
      <c r="N20" s="583">
        <v>37560</v>
      </c>
      <c r="O20" s="583">
        <v>0</v>
      </c>
      <c r="P20" s="583">
        <v>0</v>
      </c>
      <c r="Q20" s="584"/>
      <c r="R20" s="585"/>
      <c r="S20" s="99"/>
    </row>
    <row r="21" spans="1:19" ht="21.75" customHeight="1">
      <c r="A21" s="581"/>
      <c r="B21" s="586" t="s">
        <v>218</v>
      </c>
      <c r="C21" s="587">
        <v>58388</v>
      </c>
      <c r="D21" s="587">
        <v>46444</v>
      </c>
      <c r="E21" s="587">
        <v>39692</v>
      </c>
      <c r="F21" s="587">
        <v>18696</v>
      </c>
      <c r="G21" s="587">
        <v>58388</v>
      </c>
      <c r="H21" s="587">
        <v>559</v>
      </c>
      <c r="I21" s="587">
        <v>0</v>
      </c>
      <c r="J21" s="587">
        <v>0</v>
      </c>
      <c r="K21" s="587">
        <v>0</v>
      </c>
      <c r="L21" s="587">
        <v>0</v>
      </c>
      <c r="M21" s="587">
        <v>0</v>
      </c>
      <c r="N21" s="587">
        <v>0</v>
      </c>
      <c r="O21" s="587">
        <v>0</v>
      </c>
      <c r="P21" s="587">
        <v>0</v>
      </c>
      <c r="Q21" s="588"/>
      <c r="R21" s="585"/>
      <c r="S21" s="99"/>
    </row>
    <row r="22" spans="1:19" ht="21.75" customHeight="1">
      <c r="A22" s="581"/>
      <c r="B22" s="586" t="s">
        <v>220</v>
      </c>
      <c r="C22" s="587">
        <v>133298</v>
      </c>
      <c r="D22" s="587">
        <v>80170</v>
      </c>
      <c r="E22" s="587">
        <v>89326</v>
      </c>
      <c r="F22" s="587">
        <v>43972</v>
      </c>
      <c r="G22" s="587">
        <v>133298</v>
      </c>
      <c r="H22" s="587">
        <v>1314</v>
      </c>
      <c r="I22" s="587">
        <v>0</v>
      </c>
      <c r="J22" s="587">
        <v>0</v>
      </c>
      <c r="K22" s="587">
        <v>0</v>
      </c>
      <c r="L22" s="587">
        <v>0</v>
      </c>
      <c r="M22" s="587">
        <v>0</v>
      </c>
      <c r="N22" s="587">
        <v>0</v>
      </c>
      <c r="O22" s="587">
        <v>0</v>
      </c>
      <c r="P22" s="587">
        <v>0</v>
      </c>
      <c r="Q22" s="588"/>
      <c r="R22" s="585"/>
      <c r="S22" s="99"/>
    </row>
    <row r="23" spans="1:19" ht="21.75" customHeight="1">
      <c r="A23" s="595"/>
      <c r="B23" s="590" t="s">
        <v>217</v>
      </c>
      <c r="C23" s="591">
        <v>137296</v>
      </c>
      <c r="D23" s="591">
        <v>93999</v>
      </c>
      <c r="E23" s="591">
        <v>102320</v>
      </c>
      <c r="F23" s="591">
        <v>34976</v>
      </c>
      <c r="G23" s="591">
        <v>137296</v>
      </c>
      <c r="H23" s="591">
        <v>936</v>
      </c>
      <c r="I23" s="591">
        <v>0</v>
      </c>
      <c r="J23" s="591">
        <v>0</v>
      </c>
      <c r="K23" s="591">
        <v>0</v>
      </c>
      <c r="L23" s="591">
        <v>0</v>
      </c>
      <c r="M23" s="591">
        <v>0</v>
      </c>
      <c r="N23" s="591">
        <v>0</v>
      </c>
      <c r="O23" s="591">
        <v>0</v>
      </c>
      <c r="P23" s="591">
        <v>0</v>
      </c>
      <c r="Q23" s="592"/>
      <c r="R23" s="593"/>
      <c r="S23" s="99"/>
    </row>
    <row r="24" spans="1:19" ht="21.75" customHeight="1">
      <c r="A24" s="1027" t="s">
        <v>234</v>
      </c>
      <c r="B24" s="1028"/>
      <c r="C24" s="577">
        <f>SUM(C25:C29)</f>
        <v>716810</v>
      </c>
      <c r="D24" s="577">
        <f>SUM(D25:D29)</f>
        <v>431570</v>
      </c>
      <c r="E24" s="577">
        <f t="shared" ref="E24:P24" si="4">SUM(E25:E29)</f>
        <v>540381</v>
      </c>
      <c r="F24" s="577">
        <f t="shared" si="4"/>
        <v>176429</v>
      </c>
      <c r="G24" s="577">
        <f t="shared" si="4"/>
        <v>716810</v>
      </c>
      <c r="H24" s="577">
        <f t="shared" si="4"/>
        <v>3812</v>
      </c>
      <c r="I24" s="577">
        <f t="shared" si="4"/>
        <v>0</v>
      </c>
      <c r="J24" s="577">
        <f t="shared" si="4"/>
        <v>0</v>
      </c>
      <c r="K24" s="577">
        <f t="shared" si="4"/>
        <v>0</v>
      </c>
      <c r="L24" s="577">
        <f t="shared" si="4"/>
        <v>0</v>
      </c>
      <c r="M24" s="577">
        <f t="shared" si="4"/>
        <v>0</v>
      </c>
      <c r="N24" s="577">
        <f t="shared" si="4"/>
        <v>0</v>
      </c>
      <c r="O24" s="577">
        <f t="shared" si="4"/>
        <v>0</v>
      </c>
      <c r="P24" s="577">
        <f t="shared" si="4"/>
        <v>0</v>
      </c>
      <c r="Q24" s="579">
        <f>C24/[1]貸出サービス概況!C24*100</f>
        <v>324.11083278320871</v>
      </c>
      <c r="R24" s="580"/>
    </row>
    <row r="25" spans="1:19" ht="21.75" customHeight="1">
      <c r="A25" s="581"/>
      <c r="B25" s="582" t="s">
        <v>233</v>
      </c>
      <c r="C25" s="596">
        <v>334235</v>
      </c>
      <c r="D25" s="596">
        <v>168978</v>
      </c>
      <c r="E25" s="596">
        <v>271343</v>
      </c>
      <c r="F25" s="596">
        <v>62892</v>
      </c>
      <c r="G25" s="596">
        <v>334235</v>
      </c>
      <c r="H25" s="596">
        <v>1678</v>
      </c>
      <c r="I25" s="596">
        <v>0</v>
      </c>
      <c r="J25" s="596">
        <v>0</v>
      </c>
      <c r="K25" s="596">
        <v>0</v>
      </c>
      <c r="L25" s="596">
        <v>0</v>
      </c>
      <c r="M25" s="596">
        <v>0</v>
      </c>
      <c r="N25" s="596">
        <v>0</v>
      </c>
      <c r="O25" s="596">
        <v>0</v>
      </c>
      <c r="P25" s="596">
        <v>0</v>
      </c>
      <c r="Q25" s="597"/>
      <c r="R25" s="598"/>
      <c r="S25" s="97"/>
    </row>
    <row r="26" spans="1:19" ht="21.75" customHeight="1">
      <c r="A26" s="581"/>
      <c r="B26" s="586" t="s">
        <v>192</v>
      </c>
      <c r="C26" s="587">
        <v>75428</v>
      </c>
      <c r="D26" s="587">
        <v>57912</v>
      </c>
      <c r="E26" s="587">
        <v>55155</v>
      </c>
      <c r="F26" s="587">
        <v>20273</v>
      </c>
      <c r="G26" s="587">
        <v>75428</v>
      </c>
      <c r="H26" s="587">
        <v>540</v>
      </c>
      <c r="I26" s="587">
        <v>0</v>
      </c>
      <c r="J26" s="587">
        <v>0</v>
      </c>
      <c r="K26" s="587">
        <v>0</v>
      </c>
      <c r="L26" s="587">
        <v>0</v>
      </c>
      <c r="M26" s="587">
        <v>0</v>
      </c>
      <c r="N26" s="587">
        <v>0</v>
      </c>
      <c r="O26" s="587">
        <v>0</v>
      </c>
      <c r="P26" s="587">
        <v>0</v>
      </c>
      <c r="Q26" s="599"/>
      <c r="R26" s="585"/>
      <c r="S26" s="99"/>
    </row>
    <row r="27" spans="1:19" ht="21.75" customHeight="1">
      <c r="A27" s="581"/>
      <c r="B27" s="586" t="s">
        <v>194</v>
      </c>
      <c r="C27" s="587">
        <v>176731</v>
      </c>
      <c r="D27" s="587">
        <v>92635</v>
      </c>
      <c r="E27" s="587">
        <v>134898</v>
      </c>
      <c r="F27" s="587">
        <v>41833</v>
      </c>
      <c r="G27" s="587">
        <v>176731</v>
      </c>
      <c r="H27" s="587">
        <v>971</v>
      </c>
      <c r="I27" s="587">
        <v>0</v>
      </c>
      <c r="J27" s="587">
        <v>0</v>
      </c>
      <c r="K27" s="587">
        <v>0</v>
      </c>
      <c r="L27" s="587">
        <v>0</v>
      </c>
      <c r="M27" s="587">
        <v>0</v>
      </c>
      <c r="N27" s="587">
        <v>0</v>
      </c>
      <c r="O27" s="587">
        <v>0</v>
      </c>
      <c r="P27" s="587">
        <v>0</v>
      </c>
      <c r="Q27" s="599"/>
      <c r="R27" s="585"/>
      <c r="S27" s="99"/>
    </row>
    <row r="28" spans="1:19" ht="21.75" customHeight="1">
      <c r="A28" s="581"/>
      <c r="B28" s="586" t="s">
        <v>242</v>
      </c>
      <c r="C28" s="587">
        <v>79745</v>
      </c>
      <c r="D28" s="587">
        <v>61374</v>
      </c>
      <c r="E28" s="587">
        <v>49113</v>
      </c>
      <c r="F28" s="587">
        <v>30632</v>
      </c>
      <c r="G28" s="587">
        <v>79745</v>
      </c>
      <c r="H28" s="587">
        <v>623</v>
      </c>
      <c r="I28" s="587">
        <v>0</v>
      </c>
      <c r="J28" s="587">
        <v>0</v>
      </c>
      <c r="K28" s="587">
        <v>0</v>
      </c>
      <c r="L28" s="587">
        <v>0</v>
      </c>
      <c r="M28" s="587">
        <v>0</v>
      </c>
      <c r="N28" s="587">
        <v>0</v>
      </c>
      <c r="O28" s="587">
        <v>0</v>
      </c>
      <c r="P28" s="587">
        <v>0</v>
      </c>
      <c r="Q28" s="599"/>
      <c r="R28" s="585"/>
      <c r="S28" s="99"/>
    </row>
    <row r="29" spans="1:19" ht="21.75" customHeight="1">
      <c r="A29" s="595"/>
      <c r="B29" s="590" t="s">
        <v>332</v>
      </c>
      <c r="C29" s="591">
        <v>50671</v>
      </c>
      <c r="D29" s="591">
        <v>50671</v>
      </c>
      <c r="E29" s="591">
        <v>29872</v>
      </c>
      <c r="F29" s="591">
        <v>20799</v>
      </c>
      <c r="G29" s="591">
        <v>50671</v>
      </c>
      <c r="H29" s="591">
        <v>0</v>
      </c>
      <c r="I29" s="591">
        <v>0</v>
      </c>
      <c r="J29" s="591">
        <v>0</v>
      </c>
      <c r="K29" s="591">
        <v>0</v>
      </c>
      <c r="L29" s="591">
        <v>0</v>
      </c>
      <c r="M29" s="591">
        <v>0</v>
      </c>
      <c r="N29" s="591">
        <v>0</v>
      </c>
      <c r="O29" s="591">
        <v>0</v>
      </c>
      <c r="P29" s="591">
        <v>0</v>
      </c>
      <c r="Q29" s="600"/>
      <c r="R29" s="593"/>
      <c r="S29" s="99"/>
    </row>
    <row r="30" spans="1:19" ht="21.75" customHeight="1">
      <c r="A30" s="1013" t="s">
        <v>195</v>
      </c>
      <c r="B30" s="1014"/>
      <c r="C30" s="601">
        <v>443302</v>
      </c>
      <c r="D30" s="601">
        <v>100000</v>
      </c>
      <c r="E30" s="601">
        <v>316137</v>
      </c>
      <c r="F30" s="601">
        <v>127165</v>
      </c>
      <c r="G30" s="601">
        <v>443302</v>
      </c>
      <c r="H30" s="601">
        <v>3246</v>
      </c>
      <c r="I30" s="601">
        <v>0</v>
      </c>
      <c r="J30" s="601">
        <v>0</v>
      </c>
      <c r="K30" s="601">
        <v>0</v>
      </c>
      <c r="L30" s="601">
        <v>0</v>
      </c>
      <c r="M30" s="601">
        <v>0</v>
      </c>
      <c r="N30" s="601">
        <v>0</v>
      </c>
      <c r="O30" s="601">
        <v>0</v>
      </c>
      <c r="P30" s="601">
        <v>0</v>
      </c>
      <c r="Q30" s="579"/>
      <c r="R30" s="602"/>
      <c r="S30" s="98"/>
    </row>
    <row r="31" spans="1:19" ht="21.75" customHeight="1">
      <c r="A31" s="1013" t="s">
        <v>196</v>
      </c>
      <c r="B31" s="1014"/>
      <c r="C31" s="603">
        <v>335993</v>
      </c>
      <c r="D31" s="603">
        <v>153133</v>
      </c>
      <c r="E31" s="603">
        <v>221712</v>
      </c>
      <c r="F31" s="603">
        <v>70239</v>
      </c>
      <c r="G31" s="603">
        <v>291951</v>
      </c>
      <c r="H31" s="603">
        <v>1859</v>
      </c>
      <c r="I31" s="603">
        <v>0</v>
      </c>
      <c r="J31" s="603">
        <v>0</v>
      </c>
      <c r="K31" s="603">
        <v>0</v>
      </c>
      <c r="L31" s="603">
        <v>0</v>
      </c>
      <c r="M31" s="603">
        <v>0</v>
      </c>
      <c r="N31" s="603">
        <v>0</v>
      </c>
      <c r="O31" s="603">
        <v>44042</v>
      </c>
      <c r="P31" s="603">
        <v>30753</v>
      </c>
      <c r="Q31" s="604"/>
      <c r="R31" s="605"/>
      <c r="S31" s="101"/>
    </row>
    <row r="32" spans="1:19" ht="21.75" customHeight="1">
      <c r="A32" s="1027" t="s">
        <v>235</v>
      </c>
      <c r="B32" s="1028"/>
      <c r="C32" s="577">
        <f>SUM(C33:C34)</f>
        <v>432921</v>
      </c>
      <c r="D32" s="577">
        <f t="shared" ref="D32:P32" si="5">SUM(D33:D34)</f>
        <v>251752</v>
      </c>
      <c r="E32" s="577">
        <f t="shared" si="5"/>
        <v>221463</v>
      </c>
      <c r="F32" s="577">
        <f t="shared" si="5"/>
        <v>80465</v>
      </c>
      <c r="G32" s="577">
        <f t="shared" si="5"/>
        <v>301928</v>
      </c>
      <c r="H32" s="577">
        <f t="shared" si="5"/>
        <v>1930</v>
      </c>
      <c r="I32" s="577">
        <f t="shared" si="5"/>
        <v>0</v>
      </c>
      <c r="J32" s="577">
        <f t="shared" si="5"/>
        <v>0</v>
      </c>
      <c r="K32" s="577">
        <f t="shared" si="5"/>
        <v>0</v>
      </c>
      <c r="L32" s="577">
        <f t="shared" si="5"/>
        <v>89189</v>
      </c>
      <c r="M32" s="577">
        <f t="shared" si="5"/>
        <v>40534</v>
      </c>
      <c r="N32" s="577">
        <f t="shared" si="5"/>
        <v>129723</v>
      </c>
      <c r="O32" s="577">
        <f t="shared" si="5"/>
        <v>1270</v>
      </c>
      <c r="P32" s="577">
        <f t="shared" si="5"/>
        <v>0</v>
      </c>
      <c r="Q32" s="579">
        <f>C32/[1]貸出サービス概況!C32*100</f>
        <v>608.39399645858509</v>
      </c>
      <c r="R32" s="580"/>
    </row>
    <row r="33" spans="1:19" ht="21.75" customHeight="1">
      <c r="A33" s="581"/>
      <c r="B33" s="582" t="s">
        <v>197</v>
      </c>
      <c r="C33" s="583">
        <v>388991</v>
      </c>
      <c r="D33" s="583">
        <v>225479</v>
      </c>
      <c r="E33" s="583">
        <v>198374</v>
      </c>
      <c r="F33" s="583">
        <v>59624</v>
      </c>
      <c r="G33" s="583">
        <v>257998</v>
      </c>
      <c r="H33" s="583">
        <v>1598</v>
      </c>
      <c r="I33" s="583">
        <v>0</v>
      </c>
      <c r="J33" s="583">
        <v>0</v>
      </c>
      <c r="K33" s="583">
        <v>0</v>
      </c>
      <c r="L33" s="583">
        <v>89189</v>
      </c>
      <c r="M33" s="583">
        <v>40534</v>
      </c>
      <c r="N33" s="583">
        <v>129723</v>
      </c>
      <c r="O33" s="583">
        <v>1270</v>
      </c>
      <c r="P33" s="583" t="s">
        <v>136</v>
      </c>
      <c r="Q33" s="597"/>
      <c r="R33" s="585"/>
      <c r="S33" s="100"/>
    </row>
    <row r="34" spans="1:19" ht="21.75" customHeight="1">
      <c r="A34" s="595"/>
      <c r="B34" s="590" t="s">
        <v>198</v>
      </c>
      <c r="C34" s="591">
        <v>43930</v>
      </c>
      <c r="D34" s="591">
        <v>26273</v>
      </c>
      <c r="E34" s="591">
        <v>23089</v>
      </c>
      <c r="F34" s="591">
        <v>20841</v>
      </c>
      <c r="G34" s="591">
        <v>43930</v>
      </c>
      <c r="H34" s="591">
        <v>332</v>
      </c>
      <c r="I34" s="591">
        <v>0</v>
      </c>
      <c r="J34" s="591">
        <v>0</v>
      </c>
      <c r="K34" s="591">
        <v>0</v>
      </c>
      <c r="L34" s="591">
        <v>0</v>
      </c>
      <c r="M34" s="591">
        <v>0</v>
      </c>
      <c r="N34" s="591">
        <v>0</v>
      </c>
      <c r="O34" s="591">
        <v>0</v>
      </c>
      <c r="P34" s="591">
        <v>0</v>
      </c>
      <c r="Q34" s="600"/>
      <c r="R34" s="593"/>
      <c r="S34" s="99"/>
    </row>
    <row r="35" spans="1:19" ht="21.75" customHeight="1">
      <c r="A35" s="1027" t="s">
        <v>199</v>
      </c>
      <c r="B35" s="1028"/>
      <c r="C35" s="601">
        <v>247519</v>
      </c>
      <c r="D35" s="601">
        <v>121946</v>
      </c>
      <c r="E35" s="601">
        <v>178350</v>
      </c>
      <c r="F35" s="601">
        <v>69169</v>
      </c>
      <c r="G35" s="601">
        <v>247519</v>
      </c>
      <c r="H35" s="601">
        <v>2057</v>
      </c>
      <c r="I35" s="601">
        <v>0</v>
      </c>
      <c r="J35" s="601">
        <v>0</v>
      </c>
      <c r="K35" s="601">
        <v>0</v>
      </c>
      <c r="L35" s="601">
        <v>0</v>
      </c>
      <c r="M35" s="601">
        <v>0</v>
      </c>
      <c r="N35" s="601">
        <v>0</v>
      </c>
      <c r="O35" s="601">
        <v>0</v>
      </c>
      <c r="P35" s="601">
        <v>0</v>
      </c>
      <c r="Q35" s="579">
        <f>C35/[1]貸出サービス概況!C35*100</f>
        <v>406.63545260390998</v>
      </c>
      <c r="R35" s="606"/>
      <c r="S35" s="99"/>
    </row>
    <row r="36" spans="1:19" s="61" customFormat="1" ht="21.75" customHeight="1">
      <c r="A36" s="1029" t="s">
        <v>200</v>
      </c>
      <c r="B36" s="1030"/>
      <c r="C36" s="591">
        <v>183017</v>
      </c>
      <c r="D36" s="591">
        <v>99663</v>
      </c>
      <c r="E36" s="591">
        <v>127772</v>
      </c>
      <c r="F36" s="591">
        <v>55245</v>
      </c>
      <c r="G36" s="591">
        <v>183017</v>
      </c>
      <c r="H36" s="591">
        <v>1093</v>
      </c>
      <c r="I36" s="591">
        <v>0</v>
      </c>
      <c r="J36" s="591">
        <v>0</v>
      </c>
      <c r="K36" s="591">
        <v>0</v>
      </c>
      <c r="L36" s="591">
        <v>0</v>
      </c>
      <c r="M36" s="591">
        <v>0</v>
      </c>
      <c r="N36" s="591">
        <v>0</v>
      </c>
      <c r="O36" s="591">
        <v>0</v>
      </c>
      <c r="P36" s="591">
        <v>0</v>
      </c>
      <c r="Q36" s="607">
        <f>C36/[1]貸出サービス概況!C36*100</f>
        <v>404.23412479293211</v>
      </c>
      <c r="R36" s="593"/>
      <c r="S36" s="99"/>
    </row>
    <row r="37" spans="1:19" ht="21.75" customHeight="1">
      <c r="A37" s="1027" t="s">
        <v>236</v>
      </c>
      <c r="B37" s="1028"/>
      <c r="C37" s="577">
        <f>SUM(C38:C39)</f>
        <v>183574</v>
      </c>
      <c r="D37" s="577">
        <f t="shared" ref="D37:P37" si="6">SUM(D38:D39)</f>
        <v>118231</v>
      </c>
      <c r="E37" s="577">
        <f t="shared" si="6"/>
        <v>115356</v>
      </c>
      <c r="F37" s="577">
        <f t="shared" si="6"/>
        <v>54834</v>
      </c>
      <c r="G37" s="577">
        <f t="shared" si="6"/>
        <v>170190</v>
      </c>
      <c r="H37" s="577">
        <f>SUM(H38:H39)</f>
        <v>2124</v>
      </c>
      <c r="I37" s="577">
        <f t="shared" si="6"/>
        <v>0</v>
      </c>
      <c r="J37" s="577">
        <f t="shared" si="6"/>
        <v>0</v>
      </c>
      <c r="K37" s="577">
        <f t="shared" si="6"/>
        <v>0</v>
      </c>
      <c r="L37" s="577">
        <f t="shared" si="6"/>
        <v>0</v>
      </c>
      <c r="M37" s="577">
        <f t="shared" si="6"/>
        <v>0</v>
      </c>
      <c r="N37" s="577">
        <f t="shared" si="6"/>
        <v>0</v>
      </c>
      <c r="O37" s="577">
        <f t="shared" si="6"/>
        <v>0</v>
      </c>
      <c r="P37" s="577">
        <f t="shared" si="6"/>
        <v>0</v>
      </c>
      <c r="Q37" s="579">
        <f>C37/[1]貸出サービス概況!C37*100</f>
        <v>350.77387549203195</v>
      </c>
      <c r="R37" s="580"/>
    </row>
    <row r="38" spans="1:19" ht="21.75" customHeight="1">
      <c r="A38" s="581"/>
      <c r="B38" s="582" t="s">
        <v>201</v>
      </c>
      <c r="C38" s="583">
        <v>85474</v>
      </c>
      <c r="D38" s="583">
        <v>64473</v>
      </c>
      <c r="E38" s="583">
        <v>52882</v>
      </c>
      <c r="F38" s="583">
        <v>19208</v>
      </c>
      <c r="G38" s="583">
        <v>72090</v>
      </c>
      <c r="H38" s="583">
        <v>538</v>
      </c>
      <c r="I38" s="583">
        <v>0</v>
      </c>
      <c r="J38" s="583">
        <v>0</v>
      </c>
      <c r="K38" s="583">
        <v>0</v>
      </c>
      <c r="L38" s="583">
        <v>0</v>
      </c>
      <c r="M38" s="583">
        <v>0</v>
      </c>
      <c r="N38" s="583">
        <v>0</v>
      </c>
      <c r="O38" s="583">
        <v>0</v>
      </c>
      <c r="P38" s="583">
        <v>0</v>
      </c>
      <c r="Q38" s="584"/>
      <c r="R38" s="585"/>
      <c r="S38" s="99"/>
    </row>
    <row r="39" spans="1:19" ht="21.75" customHeight="1">
      <c r="A39" s="595"/>
      <c r="B39" s="590" t="s">
        <v>223</v>
      </c>
      <c r="C39" s="591">
        <v>98100</v>
      </c>
      <c r="D39" s="591">
        <v>53758</v>
      </c>
      <c r="E39" s="591">
        <v>62474</v>
      </c>
      <c r="F39" s="591">
        <v>35626</v>
      </c>
      <c r="G39" s="591">
        <v>98100</v>
      </c>
      <c r="H39" s="591">
        <v>1586</v>
      </c>
      <c r="I39" s="591">
        <v>0</v>
      </c>
      <c r="J39" s="591">
        <v>0</v>
      </c>
      <c r="K39" s="591">
        <v>0</v>
      </c>
      <c r="L39" s="591">
        <v>0</v>
      </c>
      <c r="M39" s="591">
        <v>0</v>
      </c>
      <c r="N39" s="591">
        <v>0</v>
      </c>
      <c r="O39" s="591">
        <v>0</v>
      </c>
      <c r="P39" s="591">
        <v>0</v>
      </c>
      <c r="Q39" s="592"/>
      <c r="R39" s="593"/>
      <c r="S39" s="99"/>
    </row>
    <row r="40" spans="1:19" ht="21.75" customHeight="1">
      <c r="A40" s="1027" t="s">
        <v>237</v>
      </c>
      <c r="B40" s="1028"/>
      <c r="C40" s="577">
        <f>SUM(C41:C42)</f>
        <v>322917</v>
      </c>
      <c r="D40" s="577">
        <f t="shared" ref="D40:P40" si="7">SUM(D41:D42)</f>
        <v>164493</v>
      </c>
      <c r="E40" s="577">
        <f t="shared" si="7"/>
        <v>244382</v>
      </c>
      <c r="F40" s="577">
        <f t="shared" si="7"/>
        <v>78535</v>
      </c>
      <c r="G40" s="577">
        <f t="shared" si="7"/>
        <v>322917</v>
      </c>
      <c r="H40" s="577">
        <f t="shared" si="7"/>
        <v>2255</v>
      </c>
      <c r="I40" s="577">
        <f t="shared" si="7"/>
        <v>0</v>
      </c>
      <c r="J40" s="577">
        <f t="shared" si="7"/>
        <v>0</v>
      </c>
      <c r="K40" s="577">
        <f t="shared" si="7"/>
        <v>0</v>
      </c>
      <c r="L40" s="577">
        <f t="shared" si="7"/>
        <v>0</v>
      </c>
      <c r="M40" s="577">
        <f t="shared" si="7"/>
        <v>0</v>
      </c>
      <c r="N40" s="577">
        <f t="shared" si="7"/>
        <v>0</v>
      </c>
      <c r="O40" s="577">
        <f t="shared" si="7"/>
        <v>0</v>
      </c>
      <c r="P40" s="577">
        <f t="shared" si="7"/>
        <v>0</v>
      </c>
      <c r="Q40" s="579">
        <f>C40/[1]貸出サービス概況!C40*100</f>
        <v>671.27533520424072</v>
      </c>
      <c r="R40" s="580"/>
    </row>
    <row r="41" spans="1:19" ht="21.75" customHeight="1">
      <c r="A41" s="581"/>
      <c r="B41" s="582" t="s">
        <v>202</v>
      </c>
      <c r="C41" s="583">
        <v>161642</v>
      </c>
      <c r="D41" s="583">
        <v>80987</v>
      </c>
      <c r="E41" s="583">
        <v>119354</v>
      </c>
      <c r="F41" s="583">
        <v>42288</v>
      </c>
      <c r="G41" s="583">
        <v>161642</v>
      </c>
      <c r="H41" s="583">
        <v>1364</v>
      </c>
      <c r="I41" s="583">
        <v>0</v>
      </c>
      <c r="J41" s="583">
        <v>0</v>
      </c>
      <c r="K41" s="583">
        <v>0</v>
      </c>
      <c r="L41" s="583">
        <v>0</v>
      </c>
      <c r="M41" s="583">
        <v>0</v>
      </c>
      <c r="N41" s="583">
        <v>0</v>
      </c>
      <c r="O41" s="583">
        <v>0</v>
      </c>
      <c r="P41" s="583">
        <v>0</v>
      </c>
      <c r="Q41" s="597"/>
      <c r="R41" s="585"/>
      <c r="S41" s="99"/>
    </row>
    <row r="42" spans="1:19" ht="21.75" customHeight="1">
      <c r="A42" s="595"/>
      <c r="B42" s="590" t="s">
        <v>203</v>
      </c>
      <c r="C42" s="591">
        <v>161275</v>
      </c>
      <c r="D42" s="591">
        <v>83506</v>
      </c>
      <c r="E42" s="591">
        <v>125028</v>
      </c>
      <c r="F42" s="591">
        <v>36247</v>
      </c>
      <c r="G42" s="591">
        <v>161275</v>
      </c>
      <c r="H42" s="591">
        <v>891</v>
      </c>
      <c r="I42" s="591">
        <v>0</v>
      </c>
      <c r="J42" s="591">
        <v>0</v>
      </c>
      <c r="K42" s="591">
        <v>0</v>
      </c>
      <c r="L42" s="591">
        <v>0</v>
      </c>
      <c r="M42" s="591">
        <v>0</v>
      </c>
      <c r="N42" s="591">
        <v>0</v>
      </c>
      <c r="O42" s="591">
        <v>0</v>
      </c>
      <c r="P42" s="591">
        <v>0</v>
      </c>
      <c r="Q42" s="600"/>
      <c r="R42" s="593"/>
      <c r="S42" s="99"/>
    </row>
    <row r="43" spans="1:19" ht="21.75" customHeight="1">
      <c r="A43" s="1031" t="s">
        <v>205</v>
      </c>
      <c r="B43" s="1032"/>
      <c r="C43" s="601">
        <v>83372</v>
      </c>
      <c r="D43" s="601">
        <v>47887</v>
      </c>
      <c r="E43" s="601">
        <v>48668</v>
      </c>
      <c r="F43" s="601">
        <v>34704</v>
      </c>
      <c r="G43" s="601">
        <v>83372</v>
      </c>
      <c r="H43" s="601">
        <v>1422</v>
      </c>
      <c r="I43" s="601"/>
      <c r="J43" s="601"/>
      <c r="K43" s="601">
        <v>0</v>
      </c>
      <c r="L43" s="601"/>
      <c r="M43" s="601"/>
      <c r="N43" s="601">
        <v>0</v>
      </c>
      <c r="O43" s="601"/>
      <c r="P43" s="601"/>
      <c r="Q43" s="579">
        <f>C43/[1]貸出サービス概況!C43*100</f>
        <v>369.49122496011341</v>
      </c>
      <c r="R43" s="608"/>
      <c r="S43" s="97"/>
    </row>
    <row r="44" spans="1:19" ht="21.75" customHeight="1">
      <c r="A44" s="1023" t="s">
        <v>269</v>
      </c>
      <c r="B44" s="1024"/>
      <c r="C44" s="587">
        <v>25291</v>
      </c>
      <c r="D44" s="587">
        <v>21050</v>
      </c>
      <c r="E44" s="587">
        <v>20419</v>
      </c>
      <c r="F44" s="587">
        <v>4872</v>
      </c>
      <c r="G44" s="587">
        <v>25291</v>
      </c>
      <c r="H44" s="587"/>
      <c r="I44" s="587"/>
      <c r="J44" s="587"/>
      <c r="K44" s="587">
        <v>0</v>
      </c>
      <c r="L44" s="587"/>
      <c r="M44" s="587"/>
      <c r="N44" s="587">
        <v>0</v>
      </c>
      <c r="O44" s="587"/>
      <c r="P44" s="587"/>
      <c r="Q44" s="604">
        <f>C44/[1]貸出サービス概況!C44*100</f>
        <v>2529.1</v>
      </c>
      <c r="R44" s="598"/>
      <c r="S44" s="97"/>
    </row>
    <row r="45" spans="1:19" ht="21.75" customHeight="1">
      <c r="A45" s="1023" t="s">
        <v>207</v>
      </c>
      <c r="B45" s="1024"/>
      <c r="C45" s="587">
        <v>21156</v>
      </c>
      <c r="D45" s="587">
        <v>15165</v>
      </c>
      <c r="E45" s="587">
        <v>11938</v>
      </c>
      <c r="F45" s="587">
        <v>9218</v>
      </c>
      <c r="G45" s="587">
        <v>21156</v>
      </c>
      <c r="H45" s="587">
        <v>66</v>
      </c>
      <c r="I45" s="587">
        <v>0</v>
      </c>
      <c r="J45" s="587">
        <v>0</v>
      </c>
      <c r="K45" s="587">
        <v>0</v>
      </c>
      <c r="L45" s="587">
        <v>0</v>
      </c>
      <c r="M45" s="587">
        <v>0</v>
      </c>
      <c r="N45" s="587">
        <v>0</v>
      </c>
      <c r="O45" s="587">
        <v>0</v>
      </c>
      <c r="P45" s="587">
        <v>0</v>
      </c>
      <c r="Q45" s="604">
        <f>C45/[1]貸出サービス概況!C45*100</f>
        <v>1474.2857142857142</v>
      </c>
      <c r="R45" s="598"/>
      <c r="S45" s="97"/>
    </row>
    <row r="46" spans="1:19" ht="21.75" customHeight="1">
      <c r="A46" s="1023" t="s">
        <v>211</v>
      </c>
      <c r="B46" s="1024"/>
      <c r="C46" s="587">
        <v>62981</v>
      </c>
      <c r="D46" s="587">
        <v>51478</v>
      </c>
      <c r="E46" s="587">
        <v>38738</v>
      </c>
      <c r="F46" s="587">
        <v>24243</v>
      </c>
      <c r="G46" s="587">
        <v>62981</v>
      </c>
      <c r="H46" s="587">
        <v>351</v>
      </c>
      <c r="I46" s="587">
        <v>0</v>
      </c>
      <c r="J46" s="587">
        <v>0</v>
      </c>
      <c r="K46" s="587">
        <v>0</v>
      </c>
      <c r="L46" s="587">
        <v>0</v>
      </c>
      <c r="M46" s="587">
        <v>0</v>
      </c>
      <c r="N46" s="587">
        <v>0</v>
      </c>
      <c r="O46" s="587">
        <v>0</v>
      </c>
      <c r="P46" s="587">
        <v>0</v>
      </c>
      <c r="Q46" s="604">
        <f>C46/[1]貸出サービス概況!C46*100</f>
        <v>525.80564368008015</v>
      </c>
      <c r="R46" s="598"/>
      <c r="S46" s="97"/>
    </row>
    <row r="47" spans="1:19" ht="21.75" customHeight="1">
      <c r="A47" s="1025" t="s">
        <v>288</v>
      </c>
      <c r="B47" s="1026"/>
      <c r="C47" s="587">
        <v>140346</v>
      </c>
      <c r="D47" s="587">
        <v>108359</v>
      </c>
      <c r="E47" s="587">
        <v>94815</v>
      </c>
      <c r="F47" s="587">
        <v>45531</v>
      </c>
      <c r="G47" s="587">
        <v>140346</v>
      </c>
      <c r="H47" s="587">
        <v>757</v>
      </c>
      <c r="I47" s="587">
        <v>0</v>
      </c>
      <c r="J47" s="587">
        <v>0</v>
      </c>
      <c r="K47" s="587">
        <v>0</v>
      </c>
      <c r="L47" s="587">
        <v>0</v>
      </c>
      <c r="M47" s="587">
        <v>0</v>
      </c>
      <c r="N47" s="587">
        <v>0</v>
      </c>
      <c r="O47" s="587">
        <v>0</v>
      </c>
      <c r="P47" s="587">
        <v>0</v>
      </c>
      <c r="Q47" s="607">
        <f>C47/[1]貸出サービス概況!C47*100</f>
        <v>291.18031494429346</v>
      </c>
      <c r="R47" s="585"/>
      <c r="S47" s="99"/>
    </row>
    <row r="48" spans="1:19" ht="21.75" customHeight="1">
      <c r="A48" s="1027" t="s">
        <v>216</v>
      </c>
      <c r="B48" s="1028"/>
      <c r="C48" s="601">
        <v>63740</v>
      </c>
      <c r="D48" s="601">
        <v>45663</v>
      </c>
      <c r="E48" s="601">
        <v>52110</v>
      </c>
      <c r="F48" s="601">
        <v>11630</v>
      </c>
      <c r="G48" s="601">
        <v>63740</v>
      </c>
      <c r="H48" s="601">
        <v>189</v>
      </c>
      <c r="I48" s="601">
        <v>0</v>
      </c>
      <c r="J48" s="601">
        <v>0</v>
      </c>
      <c r="K48" s="601">
        <v>0</v>
      </c>
      <c r="L48" s="601">
        <v>0</v>
      </c>
      <c r="M48" s="601">
        <v>0</v>
      </c>
      <c r="N48" s="601">
        <v>0</v>
      </c>
      <c r="O48" s="601">
        <v>0</v>
      </c>
      <c r="P48" s="601">
        <v>0</v>
      </c>
      <c r="Q48" s="579">
        <f>C48/[1]貸出サービス概況!C48*100</f>
        <v>1086.7860187553281</v>
      </c>
      <c r="R48" s="606" t="s">
        <v>472</v>
      </c>
      <c r="S48" s="99"/>
    </row>
    <row r="49" spans="1:19" ht="21.75" customHeight="1">
      <c r="A49" s="1013" t="s">
        <v>208</v>
      </c>
      <c r="B49" s="1014"/>
      <c r="C49" s="587">
        <v>185129</v>
      </c>
      <c r="D49" s="587">
        <v>96499</v>
      </c>
      <c r="E49" s="587">
        <v>131857</v>
      </c>
      <c r="F49" s="587">
        <v>53272</v>
      </c>
      <c r="G49" s="587">
        <v>185129</v>
      </c>
      <c r="H49" s="587">
        <v>1035</v>
      </c>
      <c r="I49" s="587">
        <v>0</v>
      </c>
      <c r="J49" s="587">
        <v>0</v>
      </c>
      <c r="K49" s="587">
        <v>0</v>
      </c>
      <c r="L49" s="587">
        <v>0</v>
      </c>
      <c r="M49" s="587">
        <v>0</v>
      </c>
      <c r="N49" s="587">
        <v>0</v>
      </c>
      <c r="O49" s="587">
        <v>0</v>
      </c>
      <c r="P49" s="587">
        <v>0</v>
      </c>
      <c r="Q49" s="604">
        <f>C49/[1]貸出サービス概況!C49*100</f>
        <v>523.83633739848904</v>
      </c>
      <c r="R49" s="598"/>
      <c r="S49" s="97"/>
    </row>
    <row r="50" spans="1:19" ht="21.75" customHeight="1">
      <c r="A50" s="1013" t="s">
        <v>209</v>
      </c>
      <c r="B50" s="1014"/>
      <c r="C50" s="587">
        <v>82500</v>
      </c>
      <c r="D50" s="587">
        <v>68798</v>
      </c>
      <c r="E50" s="587">
        <v>48622</v>
      </c>
      <c r="F50" s="587">
        <v>25469</v>
      </c>
      <c r="G50" s="587">
        <v>74091</v>
      </c>
      <c r="H50" s="587">
        <v>604</v>
      </c>
      <c r="I50" s="587">
        <v>0</v>
      </c>
      <c r="J50" s="587">
        <v>0</v>
      </c>
      <c r="K50" s="587">
        <v>0</v>
      </c>
      <c r="L50" s="587">
        <v>0</v>
      </c>
      <c r="M50" s="587">
        <v>0</v>
      </c>
      <c r="N50" s="587">
        <v>0</v>
      </c>
      <c r="O50" s="587">
        <v>8409</v>
      </c>
      <c r="P50" s="587">
        <v>0</v>
      </c>
      <c r="Q50" s="604">
        <f>C50/[1]貸出サービス概況!C50*100</f>
        <v>785.1908251641762</v>
      </c>
      <c r="R50" s="585"/>
      <c r="S50" s="100"/>
    </row>
    <row r="51" spans="1:19" ht="21.75" customHeight="1">
      <c r="A51" s="1013" t="s">
        <v>212</v>
      </c>
      <c r="B51" s="1014"/>
      <c r="C51" s="587">
        <v>50765</v>
      </c>
      <c r="D51" s="587"/>
      <c r="E51" s="587">
        <v>35807</v>
      </c>
      <c r="F51" s="587">
        <v>14958</v>
      </c>
      <c r="G51" s="587">
        <v>50765</v>
      </c>
      <c r="H51" s="587">
        <v>634</v>
      </c>
      <c r="I51" s="587">
        <v>0</v>
      </c>
      <c r="J51" s="587">
        <v>0</v>
      </c>
      <c r="K51" s="587">
        <v>0</v>
      </c>
      <c r="L51" s="587">
        <v>0</v>
      </c>
      <c r="M51" s="587">
        <v>0</v>
      </c>
      <c r="N51" s="587">
        <v>0</v>
      </c>
      <c r="O51" s="587">
        <v>0</v>
      </c>
      <c r="P51" s="587">
        <v>0</v>
      </c>
      <c r="Q51" s="604">
        <f>C51/[1]貸出サービス概況!C51*100</f>
        <v>485.04681826867954</v>
      </c>
      <c r="R51" s="598"/>
      <c r="S51" s="97"/>
    </row>
    <row r="52" spans="1:19" ht="21.75" customHeight="1">
      <c r="A52" s="1013" t="s">
        <v>210</v>
      </c>
      <c r="B52" s="1014"/>
      <c r="C52" s="587">
        <v>140681</v>
      </c>
      <c r="D52" s="587">
        <v>90848</v>
      </c>
      <c r="E52" s="587">
        <v>104578</v>
      </c>
      <c r="F52" s="587">
        <v>36103</v>
      </c>
      <c r="G52" s="587">
        <v>140681</v>
      </c>
      <c r="H52" s="587">
        <v>1016</v>
      </c>
      <c r="I52" s="587">
        <v>0</v>
      </c>
      <c r="J52" s="587">
        <v>0</v>
      </c>
      <c r="K52" s="587">
        <v>0</v>
      </c>
      <c r="L52" s="587">
        <v>0</v>
      </c>
      <c r="M52" s="587">
        <v>0</v>
      </c>
      <c r="N52" s="587">
        <v>0</v>
      </c>
      <c r="O52" s="587">
        <v>0</v>
      </c>
      <c r="P52" s="587">
        <v>0</v>
      </c>
      <c r="Q52" s="604">
        <f>C52/[1]貸出サービス概況!C52*100</f>
        <v>337.85062439961575</v>
      </c>
      <c r="R52" s="585"/>
      <c r="S52" s="99"/>
    </row>
    <row r="53" spans="1:19" ht="21.75" customHeight="1" thickBot="1">
      <c r="A53" s="1017" t="s">
        <v>213</v>
      </c>
      <c r="B53" s="1018"/>
      <c r="C53" s="609">
        <v>182781</v>
      </c>
      <c r="D53" s="609">
        <v>107998</v>
      </c>
      <c r="E53" s="609">
        <v>128753</v>
      </c>
      <c r="F53" s="609">
        <v>43692</v>
      </c>
      <c r="G53" s="609">
        <v>172445</v>
      </c>
      <c r="H53" s="609">
        <v>1613</v>
      </c>
      <c r="I53" s="609">
        <v>1488</v>
      </c>
      <c r="J53" s="609">
        <v>8848</v>
      </c>
      <c r="K53" s="609">
        <v>10336</v>
      </c>
      <c r="L53" s="609">
        <v>0</v>
      </c>
      <c r="M53" s="609">
        <v>0</v>
      </c>
      <c r="N53" s="609">
        <v>0</v>
      </c>
      <c r="O53" s="609">
        <v>0</v>
      </c>
      <c r="P53" s="609">
        <v>0</v>
      </c>
      <c r="Q53" s="610">
        <f>C53/[1]貸出サービス概況!C53*100</f>
        <v>731.65078856776881</v>
      </c>
      <c r="R53" s="611"/>
      <c r="S53" s="97"/>
    </row>
    <row r="54" spans="1:19" ht="21.75" customHeight="1" thickBot="1">
      <c r="A54" s="1015" t="s">
        <v>48</v>
      </c>
      <c r="B54" s="1016"/>
      <c r="C54" s="612">
        <f t="shared" ref="C54:P54" si="8">SUM(C5,C9,C16,C19,C24,C30:C31,C32,C35:C36,C37,C40,C43:C53)</f>
        <v>7056525</v>
      </c>
      <c r="D54" s="612">
        <f t="shared" si="8"/>
        <v>4222799</v>
      </c>
      <c r="E54" s="612">
        <f t="shared" si="8"/>
        <v>4752777</v>
      </c>
      <c r="F54" s="612">
        <f t="shared" si="8"/>
        <v>1911997</v>
      </c>
      <c r="G54" s="612">
        <f t="shared" si="8"/>
        <v>6664774</v>
      </c>
      <c r="H54" s="612">
        <f t="shared" si="8"/>
        <v>47499</v>
      </c>
      <c r="I54" s="612">
        <f t="shared" si="8"/>
        <v>1503</v>
      </c>
      <c r="J54" s="612">
        <f t="shared" si="8"/>
        <v>8886</v>
      </c>
      <c r="K54" s="612">
        <f t="shared" si="8"/>
        <v>10389</v>
      </c>
      <c r="L54" s="612">
        <f t="shared" si="8"/>
        <v>193094</v>
      </c>
      <c r="M54" s="612">
        <f t="shared" si="8"/>
        <v>121163</v>
      </c>
      <c r="N54" s="612">
        <f t="shared" si="8"/>
        <v>314257</v>
      </c>
      <c r="O54" s="612">
        <f t="shared" si="8"/>
        <v>53721</v>
      </c>
      <c r="P54" s="612">
        <f t="shared" si="8"/>
        <v>30753</v>
      </c>
      <c r="Q54" s="613">
        <f>C54/[1]貸出サービス概況!C54*100</f>
        <v>388.57794686856238</v>
      </c>
      <c r="R54" s="614"/>
    </row>
    <row r="55" spans="1:19" ht="21.75" customHeight="1">
      <c r="A55" s="1019" t="s">
        <v>214</v>
      </c>
      <c r="B55" s="1020"/>
      <c r="C55" s="615">
        <v>16946</v>
      </c>
      <c r="D55" s="616" t="s">
        <v>134</v>
      </c>
      <c r="E55" s="617">
        <v>16946</v>
      </c>
      <c r="F55" s="616">
        <v>0</v>
      </c>
      <c r="G55" s="616">
        <v>16946</v>
      </c>
      <c r="H55" s="616">
        <v>0</v>
      </c>
      <c r="I55" s="616">
        <v>0</v>
      </c>
      <c r="J55" s="616">
        <v>0</v>
      </c>
      <c r="K55" s="616">
        <v>0</v>
      </c>
      <c r="L55" s="616">
        <v>0</v>
      </c>
      <c r="M55" s="616">
        <v>0</v>
      </c>
      <c r="N55" s="616">
        <v>0</v>
      </c>
      <c r="O55" s="616">
        <v>0</v>
      </c>
      <c r="P55" s="616">
        <v>0</v>
      </c>
      <c r="Q55" s="599"/>
      <c r="R55" s="618"/>
      <c r="S55" s="97"/>
    </row>
    <row r="56" spans="1:19" ht="21.75" customHeight="1">
      <c r="A56" s="1013" t="s">
        <v>215</v>
      </c>
      <c r="B56" s="1021"/>
      <c r="C56" s="619">
        <v>29236</v>
      </c>
      <c r="D56" s="620" t="s">
        <v>134</v>
      </c>
      <c r="E56" s="621">
        <v>29236</v>
      </c>
      <c r="F56" s="620">
        <v>0</v>
      </c>
      <c r="G56" s="620">
        <v>29236</v>
      </c>
      <c r="H56" s="620">
        <v>0</v>
      </c>
      <c r="I56" s="620">
        <v>0</v>
      </c>
      <c r="J56" s="620">
        <v>0</v>
      </c>
      <c r="K56" s="620">
        <v>0</v>
      </c>
      <c r="L56" s="620">
        <v>0</v>
      </c>
      <c r="M56" s="620">
        <v>0</v>
      </c>
      <c r="N56" s="620">
        <v>0</v>
      </c>
      <c r="O56" s="620">
        <v>0</v>
      </c>
      <c r="P56" s="620">
        <v>0</v>
      </c>
      <c r="Q56" s="599"/>
      <c r="R56" s="598"/>
      <c r="S56" s="97"/>
    </row>
    <row r="57" spans="1:19" ht="21.75" customHeight="1" thickBot="1">
      <c r="A57" s="1017" t="s">
        <v>170</v>
      </c>
      <c r="B57" s="1022"/>
      <c r="C57" s="622">
        <v>844104</v>
      </c>
      <c r="D57" s="620">
        <v>191344</v>
      </c>
      <c r="E57" s="622">
        <v>755145</v>
      </c>
      <c r="F57" s="622">
        <v>88959</v>
      </c>
      <c r="G57" s="622">
        <v>844104</v>
      </c>
      <c r="H57" s="622"/>
      <c r="I57" s="622">
        <v>0</v>
      </c>
      <c r="J57" s="622">
        <v>0</v>
      </c>
      <c r="K57" s="622">
        <v>0</v>
      </c>
      <c r="L57" s="622">
        <v>0</v>
      </c>
      <c r="M57" s="622">
        <v>0</v>
      </c>
      <c r="N57" s="622">
        <v>0</v>
      </c>
      <c r="O57" s="622">
        <v>0</v>
      </c>
      <c r="P57" s="622">
        <v>0</v>
      </c>
      <c r="Q57" s="604"/>
      <c r="R57" s="611"/>
      <c r="S57" s="97"/>
    </row>
    <row r="58" spans="1:19" ht="21.75" customHeight="1" thickBot="1">
      <c r="A58" s="1015" t="s">
        <v>144</v>
      </c>
      <c r="B58" s="1016"/>
      <c r="C58" s="612">
        <f>SUM(C55:C57)</f>
        <v>890286</v>
      </c>
      <c r="D58" s="612">
        <f t="shared" ref="D58:P58" si="9">SUM(D55:D57)</f>
        <v>191344</v>
      </c>
      <c r="E58" s="612">
        <f t="shared" si="9"/>
        <v>801327</v>
      </c>
      <c r="F58" s="612">
        <f t="shared" si="9"/>
        <v>88959</v>
      </c>
      <c r="G58" s="612">
        <f t="shared" si="9"/>
        <v>890286</v>
      </c>
      <c r="H58" s="612">
        <f t="shared" si="9"/>
        <v>0</v>
      </c>
      <c r="I58" s="612">
        <f t="shared" si="9"/>
        <v>0</v>
      </c>
      <c r="J58" s="612">
        <f t="shared" si="9"/>
        <v>0</v>
      </c>
      <c r="K58" s="612">
        <f t="shared" si="9"/>
        <v>0</v>
      </c>
      <c r="L58" s="612">
        <f t="shared" si="9"/>
        <v>0</v>
      </c>
      <c r="M58" s="612">
        <f t="shared" si="9"/>
        <v>0</v>
      </c>
      <c r="N58" s="612">
        <f t="shared" si="9"/>
        <v>0</v>
      </c>
      <c r="O58" s="612">
        <f t="shared" si="9"/>
        <v>0</v>
      </c>
      <c r="P58" s="612">
        <f t="shared" si="9"/>
        <v>0</v>
      </c>
      <c r="Q58" s="612" t="s">
        <v>136</v>
      </c>
      <c r="R58" s="614"/>
    </row>
    <row r="59" spans="1:19" ht="21.75" customHeight="1" thickBot="1">
      <c r="A59" s="1015" t="s">
        <v>11</v>
      </c>
      <c r="B59" s="1016"/>
      <c r="C59" s="623">
        <f>C54+C58</f>
        <v>7946811</v>
      </c>
      <c r="D59" s="623">
        <f t="shared" ref="D59:P59" si="10">D54+D58</f>
        <v>4414143</v>
      </c>
      <c r="E59" s="623">
        <f t="shared" si="10"/>
        <v>5554104</v>
      </c>
      <c r="F59" s="623">
        <f t="shared" si="10"/>
        <v>2000956</v>
      </c>
      <c r="G59" s="623">
        <f t="shared" si="10"/>
        <v>7555060</v>
      </c>
      <c r="H59" s="623">
        <f t="shared" si="10"/>
        <v>47499</v>
      </c>
      <c r="I59" s="623">
        <f t="shared" si="10"/>
        <v>1503</v>
      </c>
      <c r="J59" s="623">
        <f t="shared" si="10"/>
        <v>8886</v>
      </c>
      <c r="K59" s="623">
        <f t="shared" si="10"/>
        <v>10389</v>
      </c>
      <c r="L59" s="623">
        <f t="shared" si="10"/>
        <v>193094</v>
      </c>
      <c r="M59" s="623">
        <f t="shared" si="10"/>
        <v>121163</v>
      </c>
      <c r="N59" s="623">
        <f t="shared" si="10"/>
        <v>314257</v>
      </c>
      <c r="O59" s="623">
        <f t="shared" si="10"/>
        <v>53721</v>
      </c>
      <c r="P59" s="623">
        <f t="shared" si="10"/>
        <v>30753</v>
      </c>
      <c r="Q59" s="623" t="s">
        <v>136</v>
      </c>
      <c r="R59" s="624"/>
    </row>
    <row r="61" spans="1:19">
      <c r="E61" s="88"/>
    </row>
  </sheetData>
  <mergeCells count="31">
    <mergeCell ref="Q2:Q3"/>
    <mergeCell ref="A2:B4"/>
    <mergeCell ref="A5:B5"/>
    <mergeCell ref="A9:B9"/>
    <mergeCell ref="A16:B16"/>
    <mergeCell ref="A19:B19"/>
    <mergeCell ref="A24:B24"/>
    <mergeCell ref="A30:B30"/>
    <mergeCell ref="A31:B31"/>
    <mergeCell ref="A32:B32"/>
    <mergeCell ref="A35:B35"/>
    <mergeCell ref="A36:B36"/>
    <mergeCell ref="A37:B37"/>
    <mergeCell ref="A40:B40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9:B59"/>
    <mergeCell ref="A53:B53"/>
    <mergeCell ref="A54:B54"/>
    <mergeCell ref="A55:B55"/>
    <mergeCell ref="A56:B56"/>
    <mergeCell ref="A57:B57"/>
    <mergeCell ref="A58:B58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0" firstPageNumber="30" fitToWidth="2" orientation="portrait" useFirstPageNumber="1" r:id="rId1"/>
  <headerFooter alignWithMargins="0">
    <oddFooter>&amp;C&amp;"ＭＳ 明朝,標準"&amp;18&amp;P</oddFooter>
  </headerFooter>
  <colBreaks count="1" manualBreakCount="1">
    <brk id="11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1"/>
  <sheetViews>
    <sheetView view="pageBreakPreview" topLeftCell="A30" zoomScale="60" zoomScaleNormal="70" workbookViewId="0">
      <selection activeCell="F14" sqref="F14"/>
    </sheetView>
  </sheetViews>
  <sheetFormatPr defaultColWidth="9" defaultRowHeight="13"/>
  <cols>
    <col min="1" max="1" width="10" style="12" customWidth="1"/>
    <col min="2" max="14" width="11.6328125" style="1" customWidth="1"/>
    <col min="15" max="15" width="13.6328125" style="1" customWidth="1"/>
    <col min="16" max="16" width="52.26953125" style="1" customWidth="1"/>
    <col min="17" max="16384" width="9" style="1"/>
  </cols>
  <sheetData>
    <row r="1" spans="1:16" ht="14.5" thickBot="1">
      <c r="A1" s="378" t="s">
        <v>348</v>
      </c>
      <c r="P1" s="12" t="str">
        <f>蔵書Ⅰ!R1</f>
        <v>令和5年3月31日現在</v>
      </c>
    </row>
    <row r="2" spans="1:16" ht="13.5" customHeight="1">
      <c r="A2" s="625" t="s">
        <v>0</v>
      </c>
      <c r="B2" s="626" t="s">
        <v>13</v>
      </c>
      <c r="C2" s="521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9" t="s">
        <v>2</v>
      </c>
      <c r="P2" s="547" t="s">
        <v>289</v>
      </c>
    </row>
    <row r="3" spans="1:16" ht="14.15" customHeight="1">
      <c r="A3" s="627"/>
      <c r="B3" s="10" t="s">
        <v>14</v>
      </c>
      <c r="C3" s="448" t="s">
        <v>473</v>
      </c>
      <c r="D3" s="10" t="s">
        <v>474</v>
      </c>
      <c r="E3" s="10" t="s">
        <v>475</v>
      </c>
      <c r="F3" s="10" t="s">
        <v>476</v>
      </c>
      <c r="G3" s="10" t="s">
        <v>477</v>
      </c>
      <c r="H3" s="10" t="s">
        <v>478</v>
      </c>
      <c r="I3" s="10" t="s">
        <v>479</v>
      </c>
      <c r="J3" s="10" t="s">
        <v>480</v>
      </c>
      <c r="K3" s="13" t="s">
        <v>339</v>
      </c>
      <c r="L3" s="10" t="s">
        <v>481</v>
      </c>
      <c r="M3" s="10" t="s">
        <v>482</v>
      </c>
      <c r="N3" s="449" t="s">
        <v>483</v>
      </c>
      <c r="O3" s="449" t="s">
        <v>484</v>
      </c>
      <c r="P3" s="628"/>
    </row>
    <row r="4" spans="1:16" ht="14.15" customHeight="1">
      <c r="A4" s="627"/>
      <c r="B4" s="107">
        <v>0</v>
      </c>
      <c r="C4" s="107">
        <v>1</v>
      </c>
      <c r="D4" s="107">
        <v>2</v>
      </c>
      <c r="E4" s="107">
        <v>3</v>
      </c>
      <c r="F4" s="107">
        <v>4</v>
      </c>
      <c r="G4" s="107">
        <v>5</v>
      </c>
      <c r="H4" s="107">
        <v>6</v>
      </c>
      <c r="I4" s="107">
        <v>7</v>
      </c>
      <c r="J4" s="107">
        <v>8</v>
      </c>
      <c r="K4" s="107">
        <v>9</v>
      </c>
      <c r="L4" s="81"/>
      <c r="M4" s="81"/>
      <c r="N4" s="81"/>
      <c r="O4" s="81"/>
      <c r="P4" s="629"/>
    </row>
    <row r="5" spans="1:16" ht="22.5" customHeight="1">
      <c r="A5" s="630" t="s">
        <v>254</v>
      </c>
      <c r="B5" s="182">
        <v>8537</v>
      </c>
      <c r="C5" s="182">
        <v>10175</v>
      </c>
      <c r="D5" s="182">
        <v>24526</v>
      </c>
      <c r="E5" s="182">
        <v>27359</v>
      </c>
      <c r="F5" s="182">
        <v>11410</v>
      </c>
      <c r="G5" s="182">
        <v>10976</v>
      </c>
      <c r="H5" s="182">
        <v>5976</v>
      </c>
      <c r="I5" s="182">
        <v>24734</v>
      </c>
      <c r="J5" s="182">
        <v>3068</v>
      </c>
      <c r="K5" s="182">
        <v>77705</v>
      </c>
      <c r="L5" s="182">
        <v>86905</v>
      </c>
      <c r="M5" s="182">
        <v>1299</v>
      </c>
      <c r="N5" s="182">
        <v>6885</v>
      </c>
      <c r="O5" s="182">
        <f>SUM(B5:N5)</f>
        <v>299555</v>
      </c>
      <c r="P5" s="631"/>
    </row>
    <row r="6" spans="1:16" ht="22.5" customHeight="1">
      <c r="A6" s="632" t="s">
        <v>249</v>
      </c>
      <c r="B6" s="148">
        <v>1128</v>
      </c>
      <c r="C6" s="148">
        <v>208</v>
      </c>
      <c r="D6" s="148">
        <v>423</v>
      </c>
      <c r="E6" s="148">
        <v>3466</v>
      </c>
      <c r="F6" s="148">
        <v>1064</v>
      </c>
      <c r="G6" s="148">
        <v>1936</v>
      </c>
      <c r="H6" s="148">
        <v>128</v>
      </c>
      <c r="I6" s="148">
        <v>2424</v>
      </c>
      <c r="J6" s="148">
        <v>108</v>
      </c>
      <c r="K6" s="148">
        <v>1076</v>
      </c>
      <c r="L6" s="148">
        <v>408</v>
      </c>
      <c r="M6" s="148">
        <v>1644</v>
      </c>
      <c r="N6" s="148">
        <v>0</v>
      </c>
      <c r="O6" s="148">
        <f t="shared" ref="O6:O44" si="0">SUM(B6:N6)</f>
        <v>14013</v>
      </c>
      <c r="P6" s="633"/>
    </row>
    <row r="7" spans="1:16" ht="22.5" customHeight="1">
      <c r="A7" s="632" t="s">
        <v>251</v>
      </c>
      <c r="B7" s="148">
        <f>B69</f>
        <v>0</v>
      </c>
      <c r="C7" s="148">
        <f t="shared" ref="C7:N7" si="1">C69</f>
        <v>0</v>
      </c>
      <c r="D7" s="148">
        <f t="shared" si="1"/>
        <v>0</v>
      </c>
      <c r="E7" s="148">
        <f t="shared" si="1"/>
        <v>0</v>
      </c>
      <c r="F7" s="148">
        <f t="shared" si="1"/>
        <v>0</v>
      </c>
      <c r="G7" s="148">
        <f t="shared" si="1"/>
        <v>0</v>
      </c>
      <c r="H7" s="148">
        <f t="shared" si="1"/>
        <v>0</v>
      </c>
      <c r="I7" s="148">
        <f t="shared" si="1"/>
        <v>0</v>
      </c>
      <c r="J7" s="148">
        <f t="shared" si="1"/>
        <v>0</v>
      </c>
      <c r="K7" s="148">
        <f t="shared" si="1"/>
        <v>0</v>
      </c>
      <c r="L7" s="148">
        <f t="shared" si="1"/>
        <v>0</v>
      </c>
      <c r="M7" s="148">
        <f t="shared" si="1"/>
        <v>0</v>
      </c>
      <c r="N7" s="148">
        <f t="shared" si="1"/>
        <v>0</v>
      </c>
      <c r="O7" s="148">
        <f t="shared" si="0"/>
        <v>0</v>
      </c>
      <c r="P7" s="633"/>
    </row>
    <row r="8" spans="1:16" ht="22.5" customHeight="1">
      <c r="A8" s="632" t="s">
        <v>238</v>
      </c>
      <c r="B8" s="148">
        <v>17197</v>
      </c>
      <c r="C8" s="148">
        <v>24612</v>
      </c>
      <c r="D8" s="148">
        <v>44274</v>
      </c>
      <c r="E8" s="148">
        <v>95596</v>
      </c>
      <c r="F8" s="148">
        <v>37892</v>
      </c>
      <c r="G8" s="148">
        <v>43755</v>
      </c>
      <c r="H8" s="148">
        <v>18761</v>
      </c>
      <c r="I8" s="148">
        <v>51600</v>
      </c>
      <c r="J8" s="148">
        <v>8600</v>
      </c>
      <c r="K8" s="148">
        <v>147882</v>
      </c>
      <c r="L8" s="148">
        <v>45944</v>
      </c>
      <c r="M8" s="148">
        <v>1165</v>
      </c>
      <c r="N8" s="148">
        <v>16</v>
      </c>
      <c r="O8" s="148">
        <f t="shared" si="0"/>
        <v>537294</v>
      </c>
      <c r="P8" s="633"/>
    </row>
    <row r="9" spans="1:16" ht="22.5" customHeight="1">
      <c r="A9" s="632" t="s">
        <v>239</v>
      </c>
      <c r="B9" s="148">
        <v>609</v>
      </c>
      <c r="C9" s="148">
        <v>1048</v>
      </c>
      <c r="D9" s="148">
        <v>2512</v>
      </c>
      <c r="E9" s="148">
        <v>2967</v>
      </c>
      <c r="F9" s="148">
        <v>2270</v>
      </c>
      <c r="G9" s="148">
        <v>2694</v>
      </c>
      <c r="H9" s="148">
        <v>1017</v>
      </c>
      <c r="I9" s="148">
        <v>2806</v>
      </c>
      <c r="J9" s="148">
        <v>612</v>
      </c>
      <c r="K9" s="148">
        <v>10770</v>
      </c>
      <c r="L9" s="148">
        <v>3505</v>
      </c>
      <c r="M9" s="148">
        <v>19</v>
      </c>
      <c r="N9" s="148">
        <v>1</v>
      </c>
      <c r="O9" s="340">
        <f t="shared" si="0"/>
        <v>30830</v>
      </c>
      <c r="P9" s="633"/>
    </row>
    <row r="10" spans="1:16" ht="22.5" customHeight="1">
      <c r="A10" s="630" t="s">
        <v>131</v>
      </c>
      <c r="B10" s="182">
        <v>3400</v>
      </c>
      <c r="C10" s="182">
        <v>4001</v>
      </c>
      <c r="D10" s="182">
        <v>10189</v>
      </c>
      <c r="E10" s="182">
        <v>13307</v>
      </c>
      <c r="F10" s="182">
        <v>7647</v>
      </c>
      <c r="G10" s="182">
        <v>8901</v>
      </c>
      <c r="H10" s="182">
        <v>3323</v>
      </c>
      <c r="I10" s="182">
        <v>9168</v>
      </c>
      <c r="J10" s="182">
        <v>1497</v>
      </c>
      <c r="K10" s="182">
        <v>42193</v>
      </c>
      <c r="L10" s="182">
        <v>4103</v>
      </c>
      <c r="M10" s="182">
        <v>193</v>
      </c>
      <c r="N10" s="182">
        <v>8</v>
      </c>
      <c r="O10" s="148">
        <f t="shared" si="0"/>
        <v>107930</v>
      </c>
      <c r="P10" s="631"/>
    </row>
    <row r="11" spans="1:16" ht="22.5" customHeight="1">
      <c r="A11" s="632" t="s">
        <v>132</v>
      </c>
      <c r="B11" s="148">
        <v>2516</v>
      </c>
      <c r="C11" s="148">
        <v>2430</v>
      </c>
      <c r="D11" s="148">
        <v>7877</v>
      </c>
      <c r="E11" s="148">
        <v>8046</v>
      </c>
      <c r="F11" s="148">
        <v>4585</v>
      </c>
      <c r="G11" s="148">
        <v>5007</v>
      </c>
      <c r="H11" s="148">
        <v>2077</v>
      </c>
      <c r="I11" s="148">
        <v>6176</v>
      </c>
      <c r="J11" s="148">
        <v>1568</v>
      </c>
      <c r="K11" s="148">
        <v>25553</v>
      </c>
      <c r="L11" s="148">
        <v>4611</v>
      </c>
      <c r="M11" s="148">
        <v>31</v>
      </c>
      <c r="N11" s="148">
        <v>0</v>
      </c>
      <c r="O11" s="148">
        <f t="shared" si="0"/>
        <v>70477</v>
      </c>
      <c r="P11" s="633"/>
    </row>
    <row r="12" spans="1:16" ht="22.5" customHeight="1">
      <c r="A12" s="632" t="s">
        <v>135</v>
      </c>
      <c r="B12" s="148">
        <v>761</v>
      </c>
      <c r="C12" s="148">
        <v>817</v>
      </c>
      <c r="D12" s="148">
        <v>2535</v>
      </c>
      <c r="E12" s="148">
        <v>3708</v>
      </c>
      <c r="F12" s="148">
        <v>3103</v>
      </c>
      <c r="G12" s="148">
        <v>4549</v>
      </c>
      <c r="H12" s="148">
        <v>1465</v>
      </c>
      <c r="I12" s="148">
        <v>3965</v>
      </c>
      <c r="J12" s="148">
        <v>559</v>
      </c>
      <c r="K12" s="148">
        <v>20761</v>
      </c>
      <c r="L12" s="148">
        <v>4669</v>
      </c>
      <c r="M12" s="148">
        <v>0</v>
      </c>
      <c r="N12" s="148">
        <v>11</v>
      </c>
      <c r="O12" s="148">
        <f t="shared" si="0"/>
        <v>46903</v>
      </c>
      <c r="P12" s="633"/>
    </row>
    <row r="13" spans="1:16" ht="22.5" customHeight="1">
      <c r="A13" s="627" t="s">
        <v>206</v>
      </c>
      <c r="B13" s="261">
        <v>935</v>
      </c>
      <c r="C13" s="261">
        <v>1223</v>
      </c>
      <c r="D13" s="261">
        <v>4124</v>
      </c>
      <c r="E13" s="261">
        <v>3663</v>
      </c>
      <c r="F13" s="261">
        <v>1942</v>
      </c>
      <c r="G13" s="261">
        <v>2506</v>
      </c>
      <c r="H13" s="261">
        <v>917</v>
      </c>
      <c r="I13" s="261">
        <v>3114</v>
      </c>
      <c r="J13" s="261">
        <v>681</v>
      </c>
      <c r="K13" s="261">
        <v>12042</v>
      </c>
      <c r="L13" s="261">
        <v>2773</v>
      </c>
      <c r="M13" s="261">
        <v>0</v>
      </c>
      <c r="N13" s="261">
        <v>1</v>
      </c>
      <c r="O13" s="261">
        <f t="shared" si="0"/>
        <v>33921</v>
      </c>
      <c r="P13" s="634"/>
    </row>
    <row r="14" spans="1:16" ht="22.5" customHeight="1">
      <c r="A14" s="635" t="s">
        <v>133</v>
      </c>
      <c r="B14" s="340">
        <v>4802</v>
      </c>
      <c r="C14" s="340">
        <v>5578</v>
      </c>
      <c r="D14" s="340">
        <v>12563</v>
      </c>
      <c r="E14" s="340">
        <v>14878</v>
      </c>
      <c r="F14" s="340">
        <v>6706</v>
      </c>
      <c r="G14" s="340">
        <v>7824</v>
      </c>
      <c r="H14" s="340">
        <v>3574</v>
      </c>
      <c r="I14" s="340">
        <v>13748</v>
      </c>
      <c r="J14" s="340">
        <v>1515</v>
      </c>
      <c r="K14" s="340">
        <v>37134</v>
      </c>
      <c r="L14" s="340">
        <v>25819</v>
      </c>
      <c r="M14" s="340">
        <v>8726</v>
      </c>
      <c r="N14" s="340">
        <v>12402</v>
      </c>
      <c r="O14" s="340">
        <f t="shared" si="0"/>
        <v>155269</v>
      </c>
      <c r="P14" s="636"/>
    </row>
    <row r="15" spans="1:16" ht="22.5" customHeight="1">
      <c r="A15" s="630" t="s">
        <v>240</v>
      </c>
      <c r="B15" s="182">
        <v>803</v>
      </c>
      <c r="C15" s="182">
        <v>1289</v>
      </c>
      <c r="D15" s="182">
        <v>2523</v>
      </c>
      <c r="E15" s="182">
        <v>3568</v>
      </c>
      <c r="F15" s="182">
        <v>2923</v>
      </c>
      <c r="G15" s="182">
        <v>3082</v>
      </c>
      <c r="H15" s="182">
        <v>1218</v>
      </c>
      <c r="I15" s="182">
        <v>4667</v>
      </c>
      <c r="J15" s="182">
        <v>406</v>
      </c>
      <c r="K15" s="182">
        <v>18778</v>
      </c>
      <c r="L15" s="182">
        <v>4114</v>
      </c>
      <c r="M15" s="182">
        <v>66</v>
      </c>
      <c r="N15" s="182">
        <v>680</v>
      </c>
      <c r="O15" s="182">
        <f t="shared" si="0"/>
        <v>44117</v>
      </c>
      <c r="P15" s="637"/>
    </row>
    <row r="16" spans="1:16" ht="22.5" customHeight="1">
      <c r="A16" s="632" t="s">
        <v>232</v>
      </c>
      <c r="B16" s="148">
        <v>7427</v>
      </c>
      <c r="C16" s="148">
        <v>6901</v>
      </c>
      <c r="D16" s="148">
        <v>16726</v>
      </c>
      <c r="E16" s="148">
        <v>20375</v>
      </c>
      <c r="F16" s="148">
        <v>9219</v>
      </c>
      <c r="G16" s="148">
        <v>8706</v>
      </c>
      <c r="H16" s="148">
        <v>4585</v>
      </c>
      <c r="I16" s="148">
        <v>15745</v>
      </c>
      <c r="J16" s="148">
        <v>2786</v>
      </c>
      <c r="K16" s="148">
        <v>67490</v>
      </c>
      <c r="L16" s="148">
        <v>36200</v>
      </c>
      <c r="M16" s="148">
        <v>2211</v>
      </c>
      <c r="N16" s="148">
        <v>1207</v>
      </c>
      <c r="O16" s="148">
        <f t="shared" si="0"/>
        <v>199578</v>
      </c>
      <c r="P16" s="633"/>
    </row>
    <row r="17" spans="1:18" ht="22.5" customHeight="1">
      <c r="A17" s="627" t="s">
        <v>218</v>
      </c>
      <c r="B17" s="147">
        <v>1016</v>
      </c>
      <c r="C17" s="147">
        <v>1460</v>
      </c>
      <c r="D17" s="147">
        <v>2784</v>
      </c>
      <c r="E17" s="147">
        <v>2743</v>
      </c>
      <c r="F17" s="147">
        <v>2223</v>
      </c>
      <c r="G17" s="147">
        <v>3555</v>
      </c>
      <c r="H17" s="147">
        <v>1397</v>
      </c>
      <c r="I17" s="148">
        <v>4426</v>
      </c>
      <c r="J17" s="148">
        <v>679</v>
      </c>
      <c r="K17" s="148">
        <v>16516</v>
      </c>
      <c r="L17" s="148">
        <v>2782</v>
      </c>
      <c r="M17" s="148">
        <v>111</v>
      </c>
      <c r="N17" s="148">
        <v>0</v>
      </c>
      <c r="O17" s="148">
        <v>39692</v>
      </c>
      <c r="P17" s="638"/>
    </row>
    <row r="18" spans="1:18" ht="22.5" customHeight="1">
      <c r="A18" s="627" t="s">
        <v>220</v>
      </c>
      <c r="B18" s="147">
        <v>1645</v>
      </c>
      <c r="C18" s="147">
        <v>3061</v>
      </c>
      <c r="D18" s="147">
        <v>6775</v>
      </c>
      <c r="E18" s="147">
        <v>9292</v>
      </c>
      <c r="F18" s="147">
        <v>5636</v>
      </c>
      <c r="G18" s="147">
        <v>8877</v>
      </c>
      <c r="H18" s="147">
        <v>2975</v>
      </c>
      <c r="I18" s="148">
        <v>9066</v>
      </c>
      <c r="J18" s="148">
        <v>1259</v>
      </c>
      <c r="K18" s="148">
        <v>36505</v>
      </c>
      <c r="L18" s="148">
        <v>3971</v>
      </c>
      <c r="M18" s="148">
        <v>263</v>
      </c>
      <c r="N18" s="148">
        <v>1</v>
      </c>
      <c r="O18" s="148">
        <f t="shared" si="0"/>
        <v>89326</v>
      </c>
      <c r="P18" s="638"/>
    </row>
    <row r="19" spans="1:18" ht="22.5" customHeight="1">
      <c r="A19" s="639" t="s">
        <v>217</v>
      </c>
      <c r="B19" s="450">
        <v>3017</v>
      </c>
      <c r="C19" s="451">
        <v>2673</v>
      </c>
      <c r="D19" s="450">
        <v>7945</v>
      </c>
      <c r="E19" s="450">
        <v>10033</v>
      </c>
      <c r="F19" s="450">
        <v>4294</v>
      </c>
      <c r="G19" s="450">
        <v>5359</v>
      </c>
      <c r="H19" s="450">
        <v>2221</v>
      </c>
      <c r="I19" s="450">
        <v>7761</v>
      </c>
      <c r="J19" s="450">
        <v>1314</v>
      </c>
      <c r="K19" s="450">
        <v>48531</v>
      </c>
      <c r="L19" s="450">
        <v>8517</v>
      </c>
      <c r="M19" s="450">
        <v>655</v>
      </c>
      <c r="N19" s="450">
        <v>0</v>
      </c>
      <c r="O19" s="452">
        <f t="shared" si="0"/>
        <v>102320</v>
      </c>
      <c r="P19" s="640"/>
      <c r="R19" s="1" t="s">
        <v>188</v>
      </c>
    </row>
    <row r="20" spans="1:18" ht="22.5" customHeight="1">
      <c r="A20" s="641" t="s">
        <v>233</v>
      </c>
      <c r="B20" s="242">
        <v>12061</v>
      </c>
      <c r="C20" s="242">
        <v>12612</v>
      </c>
      <c r="D20" s="242">
        <v>25698</v>
      </c>
      <c r="E20" s="242">
        <v>41804</v>
      </c>
      <c r="F20" s="242">
        <v>19062</v>
      </c>
      <c r="G20" s="242">
        <v>21605</v>
      </c>
      <c r="H20" s="242">
        <v>9278</v>
      </c>
      <c r="I20" s="347">
        <v>23772</v>
      </c>
      <c r="J20" s="347">
        <v>5484</v>
      </c>
      <c r="K20" s="347">
        <v>77134</v>
      </c>
      <c r="L20" s="347">
        <v>21248</v>
      </c>
      <c r="M20" s="347">
        <v>1585</v>
      </c>
      <c r="N20" s="347">
        <v>0</v>
      </c>
      <c r="O20" s="347">
        <f t="shared" si="0"/>
        <v>271343</v>
      </c>
      <c r="P20" s="642"/>
    </row>
    <row r="21" spans="1:18" ht="22.5" customHeight="1">
      <c r="A21" s="627" t="s">
        <v>192</v>
      </c>
      <c r="B21" s="147">
        <v>1341</v>
      </c>
      <c r="C21" s="147">
        <v>2274</v>
      </c>
      <c r="D21" s="147">
        <v>5575</v>
      </c>
      <c r="E21" s="147">
        <v>6360</v>
      </c>
      <c r="F21" s="147">
        <v>3676</v>
      </c>
      <c r="G21" s="147">
        <v>5566</v>
      </c>
      <c r="H21" s="147">
        <v>1541</v>
      </c>
      <c r="I21" s="148">
        <v>5585</v>
      </c>
      <c r="J21" s="148">
        <v>932</v>
      </c>
      <c r="K21" s="148">
        <v>20709</v>
      </c>
      <c r="L21" s="148">
        <v>1596</v>
      </c>
      <c r="M21" s="148">
        <v>0</v>
      </c>
      <c r="N21" s="148">
        <v>0</v>
      </c>
      <c r="O21" s="148">
        <f t="shared" si="0"/>
        <v>55155</v>
      </c>
      <c r="P21" s="638"/>
    </row>
    <row r="22" spans="1:18" ht="22.5" customHeight="1">
      <c r="A22" s="627" t="s">
        <v>194</v>
      </c>
      <c r="B22" s="147">
        <v>2573</v>
      </c>
      <c r="C22" s="147">
        <v>4515</v>
      </c>
      <c r="D22" s="147">
        <v>10370</v>
      </c>
      <c r="E22" s="147">
        <v>13901</v>
      </c>
      <c r="F22" s="147">
        <v>7289</v>
      </c>
      <c r="G22" s="147">
        <v>7852</v>
      </c>
      <c r="H22" s="147">
        <v>3146</v>
      </c>
      <c r="I22" s="148">
        <v>10021</v>
      </c>
      <c r="J22" s="148">
        <v>1882</v>
      </c>
      <c r="K22" s="148">
        <v>49231</v>
      </c>
      <c r="L22" s="148">
        <v>8810</v>
      </c>
      <c r="M22" s="148">
        <v>308</v>
      </c>
      <c r="N22" s="148">
        <v>15000</v>
      </c>
      <c r="O22" s="148">
        <f t="shared" si="0"/>
        <v>134898</v>
      </c>
      <c r="P22" s="638"/>
    </row>
    <row r="23" spans="1:18" ht="22.5" customHeight="1">
      <c r="A23" s="627" t="s">
        <v>242</v>
      </c>
      <c r="B23" s="147">
        <v>1042</v>
      </c>
      <c r="C23" s="147">
        <v>1676</v>
      </c>
      <c r="D23" s="147">
        <v>3633</v>
      </c>
      <c r="E23" s="147">
        <v>5705</v>
      </c>
      <c r="F23" s="147">
        <v>4269</v>
      </c>
      <c r="G23" s="147">
        <v>6802</v>
      </c>
      <c r="H23" s="147">
        <v>2182</v>
      </c>
      <c r="I23" s="148">
        <v>6383</v>
      </c>
      <c r="J23" s="148">
        <v>1005</v>
      </c>
      <c r="K23" s="148">
        <v>15038</v>
      </c>
      <c r="L23" s="148">
        <v>1378</v>
      </c>
      <c r="M23" s="148">
        <v>0</v>
      </c>
      <c r="N23" s="148">
        <v>0</v>
      </c>
      <c r="O23" s="148">
        <f t="shared" si="0"/>
        <v>49113</v>
      </c>
      <c r="P23" s="638"/>
    </row>
    <row r="24" spans="1:18" ht="22.5" customHeight="1">
      <c r="A24" s="627" t="s">
        <v>332</v>
      </c>
      <c r="B24" s="453">
        <v>830</v>
      </c>
      <c r="C24" s="453">
        <v>755</v>
      </c>
      <c r="D24" s="453">
        <v>1141</v>
      </c>
      <c r="E24" s="453">
        <v>2528</v>
      </c>
      <c r="F24" s="453">
        <v>2289</v>
      </c>
      <c r="G24" s="453">
        <v>4353</v>
      </c>
      <c r="H24" s="453">
        <v>1267</v>
      </c>
      <c r="I24" s="453">
        <v>14692</v>
      </c>
      <c r="J24" s="453">
        <v>234</v>
      </c>
      <c r="K24" s="453">
        <v>895</v>
      </c>
      <c r="L24" s="453">
        <v>888</v>
      </c>
      <c r="M24" s="453">
        <v>0</v>
      </c>
      <c r="N24" s="453">
        <v>0</v>
      </c>
      <c r="O24" s="454">
        <f t="shared" si="0"/>
        <v>29872</v>
      </c>
      <c r="P24" s="638"/>
    </row>
    <row r="25" spans="1:18" ht="22.5" customHeight="1">
      <c r="A25" s="639" t="s">
        <v>195</v>
      </c>
      <c r="B25" s="203">
        <v>8103</v>
      </c>
      <c r="C25" s="203">
        <v>11461</v>
      </c>
      <c r="D25" s="203">
        <v>26307</v>
      </c>
      <c r="E25" s="203">
        <v>38762</v>
      </c>
      <c r="F25" s="203">
        <v>21719</v>
      </c>
      <c r="G25" s="203">
        <v>25865</v>
      </c>
      <c r="H25" s="203">
        <v>10486</v>
      </c>
      <c r="I25" s="340">
        <v>31227</v>
      </c>
      <c r="J25" s="340">
        <v>4325</v>
      </c>
      <c r="K25" s="340">
        <v>103636</v>
      </c>
      <c r="L25" s="340">
        <v>24985</v>
      </c>
      <c r="M25" s="340" t="s">
        <v>136</v>
      </c>
      <c r="N25" s="340">
        <v>9261</v>
      </c>
      <c r="O25" s="340">
        <f t="shared" si="0"/>
        <v>316137</v>
      </c>
      <c r="P25" s="640"/>
    </row>
    <row r="26" spans="1:18" ht="22.5" customHeight="1">
      <c r="A26" s="641" t="s">
        <v>196</v>
      </c>
      <c r="B26" s="224">
        <v>7810</v>
      </c>
      <c r="C26" s="224">
        <v>7101</v>
      </c>
      <c r="D26" s="224">
        <v>19333</v>
      </c>
      <c r="E26" s="224">
        <v>31581</v>
      </c>
      <c r="F26" s="224">
        <v>13317</v>
      </c>
      <c r="G26" s="224">
        <v>12563</v>
      </c>
      <c r="H26" s="224">
        <v>6045</v>
      </c>
      <c r="I26" s="341">
        <v>17769</v>
      </c>
      <c r="J26" s="341">
        <v>3568</v>
      </c>
      <c r="K26" s="341">
        <v>57474</v>
      </c>
      <c r="L26" s="341">
        <v>26982</v>
      </c>
      <c r="M26" s="341">
        <v>1117</v>
      </c>
      <c r="N26" s="341">
        <v>17052</v>
      </c>
      <c r="O26" s="341">
        <f t="shared" si="0"/>
        <v>221712</v>
      </c>
      <c r="P26" s="642"/>
    </row>
    <row r="27" spans="1:18" ht="22.5" customHeight="1">
      <c r="A27" s="627" t="s">
        <v>197</v>
      </c>
      <c r="B27" s="147">
        <v>5127</v>
      </c>
      <c r="C27" s="147">
        <v>7904</v>
      </c>
      <c r="D27" s="147">
        <v>13053</v>
      </c>
      <c r="E27" s="147">
        <v>22309</v>
      </c>
      <c r="F27" s="147">
        <v>11639</v>
      </c>
      <c r="G27" s="147">
        <v>12456</v>
      </c>
      <c r="H27" s="147">
        <v>5692</v>
      </c>
      <c r="I27" s="148">
        <v>13952</v>
      </c>
      <c r="J27" s="148">
        <v>3097</v>
      </c>
      <c r="K27" s="148">
        <v>89532</v>
      </c>
      <c r="L27" s="148">
        <v>13613</v>
      </c>
      <c r="M27" s="148" t="s">
        <v>136</v>
      </c>
      <c r="N27" s="148">
        <v>0</v>
      </c>
      <c r="O27" s="148">
        <f t="shared" si="0"/>
        <v>198374</v>
      </c>
      <c r="P27" s="638"/>
    </row>
    <row r="28" spans="1:18" ht="22.5" customHeight="1">
      <c r="A28" s="627" t="s">
        <v>198</v>
      </c>
      <c r="B28" s="147">
        <v>486</v>
      </c>
      <c r="C28" s="147">
        <v>568</v>
      </c>
      <c r="D28" s="147">
        <v>1292</v>
      </c>
      <c r="E28" s="147">
        <v>1913</v>
      </c>
      <c r="F28" s="147">
        <v>1107</v>
      </c>
      <c r="G28" s="147">
        <v>1825</v>
      </c>
      <c r="H28" s="147">
        <v>736</v>
      </c>
      <c r="I28" s="148">
        <v>2089</v>
      </c>
      <c r="J28" s="148">
        <v>292</v>
      </c>
      <c r="K28" s="148">
        <v>10135</v>
      </c>
      <c r="L28" s="148">
        <v>2646</v>
      </c>
      <c r="M28" s="148">
        <v>0</v>
      </c>
      <c r="N28" s="148">
        <v>0</v>
      </c>
      <c r="O28" s="148">
        <f t="shared" si="0"/>
        <v>23089</v>
      </c>
      <c r="P28" s="638"/>
    </row>
    <row r="29" spans="1:18" ht="22.5" customHeight="1">
      <c r="A29" s="627" t="s">
        <v>199</v>
      </c>
      <c r="B29" s="147">
        <v>5496</v>
      </c>
      <c r="C29" s="147">
        <v>6831</v>
      </c>
      <c r="D29" s="147">
        <v>15366</v>
      </c>
      <c r="E29" s="147">
        <v>19165</v>
      </c>
      <c r="F29" s="147">
        <v>9852</v>
      </c>
      <c r="G29" s="147">
        <v>9745</v>
      </c>
      <c r="H29" s="147">
        <v>4663</v>
      </c>
      <c r="I29" s="148">
        <v>14326</v>
      </c>
      <c r="J29" s="148">
        <v>2244</v>
      </c>
      <c r="K29" s="148">
        <v>73716</v>
      </c>
      <c r="L29" s="148">
        <v>16842</v>
      </c>
      <c r="M29" s="148">
        <v>104</v>
      </c>
      <c r="N29" s="148">
        <v>0</v>
      </c>
      <c r="O29" s="148">
        <f t="shared" si="0"/>
        <v>178350</v>
      </c>
      <c r="P29" s="638"/>
    </row>
    <row r="30" spans="1:18" ht="22.5" customHeight="1">
      <c r="A30" s="639" t="s">
        <v>200</v>
      </c>
      <c r="B30" s="203">
        <v>3872</v>
      </c>
      <c r="C30" s="203">
        <v>3910</v>
      </c>
      <c r="D30" s="203">
        <v>11064</v>
      </c>
      <c r="E30" s="203">
        <v>13232</v>
      </c>
      <c r="F30" s="203">
        <v>5305</v>
      </c>
      <c r="G30" s="203">
        <v>6628</v>
      </c>
      <c r="H30" s="203">
        <v>2700</v>
      </c>
      <c r="I30" s="340">
        <v>10018</v>
      </c>
      <c r="J30" s="340">
        <v>1689</v>
      </c>
      <c r="K30" s="340">
        <v>41406</v>
      </c>
      <c r="L30" s="340">
        <v>18202</v>
      </c>
      <c r="M30" s="340">
        <v>545</v>
      </c>
      <c r="N30" s="340">
        <v>9201</v>
      </c>
      <c r="O30" s="340">
        <f t="shared" si="0"/>
        <v>127772</v>
      </c>
      <c r="P30" s="640"/>
    </row>
    <row r="31" spans="1:18" ht="22.5" customHeight="1">
      <c r="A31" s="641" t="s">
        <v>201</v>
      </c>
      <c r="B31" s="181">
        <v>2130</v>
      </c>
      <c r="C31" s="181">
        <v>2322</v>
      </c>
      <c r="D31" s="181">
        <v>5796</v>
      </c>
      <c r="E31" s="181">
        <v>7722</v>
      </c>
      <c r="F31" s="181">
        <v>4400</v>
      </c>
      <c r="G31" s="181">
        <v>5504</v>
      </c>
      <c r="H31" s="181">
        <v>2522</v>
      </c>
      <c r="I31" s="182">
        <v>5540</v>
      </c>
      <c r="J31" s="182">
        <v>1055</v>
      </c>
      <c r="K31" s="182">
        <v>21107</v>
      </c>
      <c r="L31" s="182">
        <v>7630</v>
      </c>
      <c r="M31" s="182">
        <v>0</v>
      </c>
      <c r="N31" s="182">
        <v>538</v>
      </c>
      <c r="O31" s="182">
        <f t="shared" si="0"/>
        <v>66266</v>
      </c>
      <c r="P31" s="643"/>
    </row>
    <row r="32" spans="1:18" ht="22.5" customHeight="1">
      <c r="A32" s="627" t="s">
        <v>223</v>
      </c>
      <c r="B32" s="147">
        <v>1698</v>
      </c>
      <c r="C32" s="147">
        <v>1944</v>
      </c>
      <c r="D32" s="147">
        <v>4948</v>
      </c>
      <c r="E32" s="147">
        <v>8246</v>
      </c>
      <c r="F32" s="147">
        <v>4576</v>
      </c>
      <c r="G32" s="147">
        <v>5584</v>
      </c>
      <c r="H32" s="147">
        <v>2134</v>
      </c>
      <c r="I32" s="148">
        <v>5615</v>
      </c>
      <c r="J32" s="148">
        <v>1221</v>
      </c>
      <c r="K32" s="148">
        <v>23423</v>
      </c>
      <c r="L32" s="148">
        <v>3036</v>
      </c>
      <c r="M32" s="148">
        <v>0</v>
      </c>
      <c r="N32" s="148">
        <v>49</v>
      </c>
      <c r="O32" s="148">
        <f t="shared" si="0"/>
        <v>62474</v>
      </c>
      <c r="P32" s="638"/>
    </row>
    <row r="33" spans="1:28" ht="22.5" customHeight="1">
      <c r="A33" s="627" t="s">
        <v>202</v>
      </c>
      <c r="B33" s="147">
        <v>3681</v>
      </c>
      <c r="C33" s="147">
        <v>3155</v>
      </c>
      <c r="D33" s="147">
        <v>8029</v>
      </c>
      <c r="E33" s="147">
        <v>11095</v>
      </c>
      <c r="F33" s="147">
        <v>6852</v>
      </c>
      <c r="G33" s="147">
        <v>8705</v>
      </c>
      <c r="H33" s="147">
        <v>3137</v>
      </c>
      <c r="I33" s="148">
        <v>18022</v>
      </c>
      <c r="J33" s="148">
        <v>1430</v>
      </c>
      <c r="K33" s="148">
        <v>44485</v>
      </c>
      <c r="L33" s="148">
        <v>9994</v>
      </c>
      <c r="M33" s="148">
        <v>458</v>
      </c>
      <c r="N33" s="148">
        <v>311</v>
      </c>
      <c r="O33" s="148">
        <f t="shared" si="0"/>
        <v>119354</v>
      </c>
      <c r="P33" s="638"/>
      <c r="Q33" s="1">
        <v>66</v>
      </c>
      <c r="R33" s="1">
        <v>5</v>
      </c>
      <c r="S33" s="1">
        <v>71</v>
      </c>
      <c r="T33" s="1">
        <v>7</v>
      </c>
      <c r="U33" s="1">
        <v>0</v>
      </c>
      <c r="V33" s="1">
        <v>7</v>
      </c>
    </row>
    <row r="34" spans="1:28" ht="22.5" customHeight="1">
      <c r="A34" s="627" t="s">
        <v>203</v>
      </c>
      <c r="B34" s="147">
        <v>3472</v>
      </c>
      <c r="C34" s="147">
        <v>4609</v>
      </c>
      <c r="D34" s="147">
        <v>9659</v>
      </c>
      <c r="E34" s="147">
        <v>15883</v>
      </c>
      <c r="F34" s="147">
        <v>8968</v>
      </c>
      <c r="G34" s="147">
        <v>12246</v>
      </c>
      <c r="H34" s="147">
        <v>4554</v>
      </c>
      <c r="I34" s="148">
        <v>14603</v>
      </c>
      <c r="J34" s="148">
        <v>1823</v>
      </c>
      <c r="K34" s="148">
        <v>45430</v>
      </c>
      <c r="L34" s="148">
        <v>3765</v>
      </c>
      <c r="M34" s="148">
        <v>16</v>
      </c>
      <c r="N34" s="148">
        <v>0</v>
      </c>
      <c r="O34" s="148">
        <f t="shared" si="0"/>
        <v>125028</v>
      </c>
      <c r="P34" s="638"/>
    </row>
    <row r="35" spans="1:28" ht="22.5" customHeight="1">
      <c r="A35" s="639" t="s">
        <v>205</v>
      </c>
      <c r="B35" s="203">
        <v>922</v>
      </c>
      <c r="C35" s="203">
        <v>1404</v>
      </c>
      <c r="D35" s="203">
        <v>3160</v>
      </c>
      <c r="E35" s="203">
        <v>5751</v>
      </c>
      <c r="F35" s="203">
        <v>3656</v>
      </c>
      <c r="G35" s="203">
        <v>4374</v>
      </c>
      <c r="H35" s="203">
        <v>1535</v>
      </c>
      <c r="I35" s="340">
        <v>4810</v>
      </c>
      <c r="J35" s="340">
        <v>805</v>
      </c>
      <c r="K35" s="340">
        <v>20329</v>
      </c>
      <c r="L35" s="340">
        <v>1922</v>
      </c>
      <c r="M35" s="340" t="s">
        <v>136</v>
      </c>
      <c r="N35" s="340" t="s">
        <v>136</v>
      </c>
      <c r="O35" s="340">
        <f t="shared" si="0"/>
        <v>48668</v>
      </c>
      <c r="P35" s="640"/>
    </row>
    <row r="36" spans="1:28" s="35" customFormat="1" ht="22.5" customHeight="1">
      <c r="A36" s="641" t="s">
        <v>269</v>
      </c>
      <c r="B36" s="181">
        <v>490</v>
      </c>
      <c r="C36" s="181">
        <v>376</v>
      </c>
      <c r="D36" s="181">
        <v>1026</v>
      </c>
      <c r="E36" s="181">
        <v>1727</v>
      </c>
      <c r="F36" s="181">
        <v>2579</v>
      </c>
      <c r="G36" s="181">
        <v>3228</v>
      </c>
      <c r="H36" s="181">
        <v>1527</v>
      </c>
      <c r="I36" s="182">
        <v>3178</v>
      </c>
      <c r="J36" s="182">
        <v>257</v>
      </c>
      <c r="K36" s="182">
        <v>7307</v>
      </c>
      <c r="L36" s="182">
        <v>0</v>
      </c>
      <c r="M36" s="182">
        <v>0</v>
      </c>
      <c r="N36" s="182">
        <v>3596</v>
      </c>
      <c r="O36" s="182">
        <f t="shared" si="0"/>
        <v>25291</v>
      </c>
      <c r="P36" s="643"/>
    </row>
    <row r="37" spans="1:28" ht="22.5" customHeight="1">
      <c r="A37" s="627" t="s">
        <v>207</v>
      </c>
      <c r="B37" s="147">
        <v>230</v>
      </c>
      <c r="C37" s="147">
        <v>440</v>
      </c>
      <c r="D37" s="147">
        <v>731</v>
      </c>
      <c r="E37" s="147">
        <v>793</v>
      </c>
      <c r="F37" s="147">
        <v>863</v>
      </c>
      <c r="G37" s="147">
        <v>967</v>
      </c>
      <c r="H37" s="147">
        <v>307</v>
      </c>
      <c r="I37" s="148">
        <v>998</v>
      </c>
      <c r="J37" s="148">
        <v>219</v>
      </c>
      <c r="K37" s="148">
        <v>6390</v>
      </c>
      <c r="L37" s="148">
        <v>0</v>
      </c>
      <c r="M37" s="148">
        <v>0</v>
      </c>
      <c r="N37" s="148">
        <v>0</v>
      </c>
      <c r="O37" s="148">
        <f t="shared" si="0"/>
        <v>11938</v>
      </c>
      <c r="P37" s="638"/>
    </row>
    <row r="38" spans="1:28" ht="22.5" customHeight="1">
      <c r="A38" s="627" t="s">
        <v>211</v>
      </c>
      <c r="B38" s="147">
        <v>630</v>
      </c>
      <c r="C38" s="147">
        <v>1087</v>
      </c>
      <c r="D38" s="147">
        <v>2511</v>
      </c>
      <c r="E38" s="147">
        <v>2486</v>
      </c>
      <c r="F38" s="147">
        <v>1643</v>
      </c>
      <c r="G38" s="147">
        <v>2142</v>
      </c>
      <c r="H38" s="147">
        <v>722</v>
      </c>
      <c r="I38" s="148">
        <v>5362</v>
      </c>
      <c r="J38" s="148">
        <v>275</v>
      </c>
      <c r="K38" s="148">
        <v>17687</v>
      </c>
      <c r="L38" s="148">
        <v>3586</v>
      </c>
      <c r="M38" s="148">
        <v>0</v>
      </c>
      <c r="N38" s="148">
        <v>607</v>
      </c>
      <c r="O38" s="148">
        <f t="shared" si="0"/>
        <v>38738</v>
      </c>
      <c r="P38" s="638"/>
    </row>
    <row r="39" spans="1:28" ht="22.5" customHeight="1">
      <c r="A39" s="644" t="s">
        <v>265</v>
      </c>
      <c r="B39" s="147">
        <v>2920</v>
      </c>
      <c r="C39" s="147">
        <v>3299</v>
      </c>
      <c r="D39" s="147">
        <v>7883</v>
      </c>
      <c r="E39" s="147">
        <v>11023</v>
      </c>
      <c r="F39" s="147">
        <v>6972</v>
      </c>
      <c r="G39" s="147">
        <v>7008</v>
      </c>
      <c r="H39" s="147">
        <v>3127</v>
      </c>
      <c r="I39" s="148">
        <v>10130</v>
      </c>
      <c r="J39" s="148">
        <v>1356</v>
      </c>
      <c r="K39" s="148">
        <v>40330</v>
      </c>
      <c r="L39" s="148">
        <v>3</v>
      </c>
      <c r="M39" s="148">
        <v>0</v>
      </c>
      <c r="N39" s="148">
        <v>764</v>
      </c>
      <c r="O39" s="148">
        <f t="shared" si="0"/>
        <v>94815</v>
      </c>
      <c r="P39" s="638"/>
    </row>
    <row r="40" spans="1:28" ht="22.5" customHeight="1">
      <c r="A40" s="627" t="s">
        <v>216</v>
      </c>
      <c r="B40" s="148">
        <v>3391</v>
      </c>
      <c r="C40" s="148">
        <v>1387</v>
      </c>
      <c r="D40" s="148">
        <v>3579</v>
      </c>
      <c r="E40" s="148">
        <v>4221</v>
      </c>
      <c r="F40" s="148">
        <v>3103</v>
      </c>
      <c r="G40" s="148">
        <v>2694</v>
      </c>
      <c r="H40" s="148">
        <v>801</v>
      </c>
      <c r="I40" s="148">
        <v>4705</v>
      </c>
      <c r="J40" s="148">
        <v>808</v>
      </c>
      <c r="K40" s="148">
        <v>23117</v>
      </c>
      <c r="L40" s="148">
        <v>1948</v>
      </c>
      <c r="M40" s="148">
        <v>238</v>
      </c>
      <c r="N40" s="148">
        <v>2118</v>
      </c>
      <c r="O40" s="148">
        <f t="shared" si="0"/>
        <v>52110</v>
      </c>
      <c r="P40" s="638" t="s">
        <v>472</v>
      </c>
    </row>
    <row r="41" spans="1:28" ht="22.5" customHeight="1">
      <c r="A41" s="641" t="s">
        <v>208</v>
      </c>
      <c r="B41" s="181">
        <v>4392</v>
      </c>
      <c r="C41" s="181">
        <v>4305</v>
      </c>
      <c r="D41" s="181">
        <v>9680</v>
      </c>
      <c r="E41" s="181">
        <v>15724</v>
      </c>
      <c r="F41" s="181">
        <v>7629</v>
      </c>
      <c r="G41" s="181">
        <v>10131</v>
      </c>
      <c r="H41" s="181">
        <v>3391</v>
      </c>
      <c r="I41" s="182">
        <v>12938</v>
      </c>
      <c r="J41" s="182">
        <v>1944</v>
      </c>
      <c r="K41" s="182">
        <v>54117</v>
      </c>
      <c r="L41" s="182">
        <v>5987</v>
      </c>
      <c r="M41" s="182">
        <v>192</v>
      </c>
      <c r="N41" s="182">
        <v>1427</v>
      </c>
      <c r="O41" s="182">
        <f t="shared" si="0"/>
        <v>131857</v>
      </c>
      <c r="P41" s="643"/>
    </row>
    <row r="42" spans="1:28" ht="26.25" customHeight="1">
      <c r="A42" s="627" t="s">
        <v>209</v>
      </c>
      <c r="B42" s="342">
        <v>1376</v>
      </c>
      <c r="C42" s="343">
        <v>2116</v>
      </c>
      <c r="D42" s="312">
        <v>3995</v>
      </c>
      <c r="E42" s="312">
        <v>6955</v>
      </c>
      <c r="F42" s="312">
        <v>2845</v>
      </c>
      <c r="G42" s="312">
        <v>4386</v>
      </c>
      <c r="H42" s="312">
        <v>1832</v>
      </c>
      <c r="I42" s="312">
        <v>4925</v>
      </c>
      <c r="J42" s="312">
        <v>861</v>
      </c>
      <c r="K42" s="312">
        <v>19329</v>
      </c>
      <c r="L42" s="455">
        <v>2</v>
      </c>
      <c r="M42" s="455">
        <v>0</v>
      </c>
      <c r="N42" s="455">
        <v>0</v>
      </c>
      <c r="O42" s="344">
        <f t="shared" si="0"/>
        <v>48622</v>
      </c>
      <c r="P42" s="645" t="s">
        <v>485</v>
      </c>
      <c r="Q42" s="1">
        <v>4536</v>
      </c>
      <c r="R42" s="1">
        <v>7416</v>
      </c>
      <c r="S42" s="1">
        <v>3675</v>
      </c>
      <c r="T42" s="1">
        <v>4754</v>
      </c>
      <c r="U42" s="1">
        <v>2119</v>
      </c>
      <c r="V42" s="1">
        <v>5292</v>
      </c>
      <c r="W42" s="1">
        <v>934</v>
      </c>
      <c r="X42" s="1">
        <v>19816</v>
      </c>
      <c r="Y42" s="1">
        <v>0</v>
      </c>
      <c r="Z42" s="1">
        <v>0</v>
      </c>
      <c r="AA42" s="1">
        <v>0</v>
      </c>
      <c r="AB42" s="1">
        <v>52283</v>
      </c>
    </row>
    <row r="43" spans="1:28" ht="22.5" customHeight="1">
      <c r="A43" s="627" t="s">
        <v>212</v>
      </c>
      <c r="B43" s="147">
        <v>1694</v>
      </c>
      <c r="C43" s="147">
        <v>1176</v>
      </c>
      <c r="D43" s="147">
        <v>3599</v>
      </c>
      <c r="E43" s="147">
        <v>3805</v>
      </c>
      <c r="F43" s="147">
        <v>2580</v>
      </c>
      <c r="G43" s="147">
        <v>2714</v>
      </c>
      <c r="H43" s="147">
        <v>952</v>
      </c>
      <c r="I43" s="148">
        <v>3243</v>
      </c>
      <c r="J43" s="148">
        <v>847</v>
      </c>
      <c r="K43" s="148">
        <v>14022</v>
      </c>
      <c r="L43" s="148">
        <v>1144</v>
      </c>
      <c r="M43" s="148">
        <v>0</v>
      </c>
      <c r="N43" s="148">
        <v>31</v>
      </c>
      <c r="O43" s="148">
        <f t="shared" si="0"/>
        <v>35807</v>
      </c>
      <c r="P43" s="638"/>
    </row>
    <row r="44" spans="1:28" ht="22.5" customHeight="1">
      <c r="A44" s="627" t="s">
        <v>210</v>
      </c>
      <c r="B44" s="147">
        <v>3233</v>
      </c>
      <c r="C44" s="147">
        <v>3253</v>
      </c>
      <c r="D44" s="147">
        <v>8397</v>
      </c>
      <c r="E44" s="147">
        <v>13999</v>
      </c>
      <c r="F44" s="147">
        <v>7080</v>
      </c>
      <c r="G44" s="147">
        <v>7118</v>
      </c>
      <c r="H44" s="147">
        <v>2916</v>
      </c>
      <c r="I44" s="148">
        <v>8531</v>
      </c>
      <c r="J44" s="148">
        <v>1819</v>
      </c>
      <c r="K44" s="148">
        <v>30297</v>
      </c>
      <c r="L44" s="148">
        <v>10611</v>
      </c>
      <c r="M44" s="148">
        <v>3060</v>
      </c>
      <c r="N44" s="148">
        <v>4264</v>
      </c>
      <c r="O44" s="148">
        <f t="shared" si="0"/>
        <v>104578</v>
      </c>
      <c r="P44" s="638"/>
    </row>
    <row r="45" spans="1:28" ht="22.5" customHeight="1" thickBot="1">
      <c r="A45" s="15" t="s">
        <v>213</v>
      </c>
      <c r="B45" s="273">
        <v>4057</v>
      </c>
      <c r="C45" s="273">
        <v>6025</v>
      </c>
      <c r="D45" s="273">
        <v>10953</v>
      </c>
      <c r="E45" s="273">
        <v>19736</v>
      </c>
      <c r="F45" s="273">
        <v>10953</v>
      </c>
      <c r="G45" s="273">
        <v>15113</v>
      </c>
      <c r="H45" s="273">
        <v>5156</v>
      </c>
      <c r="I45" s="345">
        <v>11521</v>
      </c>
      <c r="J45" s="345">
        <v>2533</v>
      </c>
      <c r="K45" s="345">
        <v>35050</v>
      </c>
      <c r="L45" s="345">
        <v>4211</v>
      </c>
      <c r="M45" s="345">
        <v>0</v>
      </c>
      <c r="N45" s="345">
        <v>3445</v>
      </c>
      <c r="O45" s="345">
        <v>128753</v>
      </c>
      <c r="P45" s="646"/>
    </row>
    <row r="46" spans="1:28" ht="22.5" customHeight="1" thickBot="1">
      <c r="A46" s="15" t="s">
        <v>48</v>
      </c>
      <c r="B46" s="76">
        <f>SUM(B5:B45)</f>
        <v>136850</v>
      </c>
      <c r="C46" s="76">
        <f t="shared" ref="C46:O46" si="2">SUM(C5:C45)</f>
        <v>161981</v>
      </c>
      <c r="D46" s="76">
        <f t="shared" si="2"/>
        <v>362554</v>
      </c>
      <c r="E46" s="76">
        <f t="shared" si="2"/>
        <v>545427</v>
      </c>
      <c r="F46" s="76">
        <f t="shared" si="2"/>
        <v>275137</v>
      </c>
      <c r="G46" s="76">
        <f t="shared" si="2"/>
        <v>324901</v>
      </c>
      <c r="H46" s="76">
        <f t="shared" si="2"/>
        <v>131983</v>
      </c>
      <c r="I46" s="31">
        <f t="shared" si="2"/>
        <v>423355</v>
      </c>
      <c r="J46" s="31">
        <f t="shared" si="2"/>
        <v>66657</v>
      </c>
      <c r="K46" s="31">
        <f t="shared" si="2"/>
        <v>1504262</v>
      </c>
      <c r="L46" s="31">
        <f t="shared" si="2"/>
        <v>425350</v>
      </c>
      <c r="M46" s="31">
        <f t="shared" si="2"/>
        <v>24006</v>
      </c>
      <c r="N46" s="31">
        <f t="shared" si="2"/>
        <v>88876</v>
      </c>
      <c r="O46" s="31">
        <f t="shared" si="2"/>
        <v>4471339</v>
      </c>
      <c r="P46" s="85"/>
    </row>
    <row r="47" spans="1:28" ht="22.5" customHeight="1">
      <c r="A47" s="41" t="s">
        <v>214</v>
      </c>
      <c r="B47" s="268">
        <v>937</v>
      </c>
      <c r="C47" s="268">
        <v>173</v>
      </c>
      <c r="D47" s="268">
        <v>1218</v>
      </c>
      <c r="E47" s="268">
        <v>4576</v>
      </c>
      <c r="F47" s="268">
        <v>329</v>
      </c>
      <c r="G47" s="268">
        <v>400</v>
      </c>
      <c r="H47" s="268">
        <v>424</v>
      </c>
      <c r="I47" s="346">
        <v>339</v>
      </c>
      <c r="J47" s="346">
        <v>97</v>
      </c>
      <c r="K47" s="346">
        <v>840</v>
      </c>
      <c r="L47" s="346">
        <v>2952</v>
      </c>
      <c r="M47" s="346">
        <v>0</v>
      </c>
      <c r="N47" s="346">
        <v>4661</v>
      </c>
      <c r="O47" s="346">
        <v>16946</v>
      </c>
      <c r="P47" s="647"/>
    </row>
    <row r="48" spans="1:28" ht="22.5" customHeight="1">
      <c r="A48" s="627" t="s">
        <v>215</v>
      </c>
      <c r="B48" s="242">
        <v>421</v>
      </c>
      <c r="C48" s="242">
        <v>1399</v>
      </c>
      <c r="D48" s="242">
        <v>1920</v>
      </c>
      <c r="E48" s="242">
        <v>2813</v>
      </c>
      <c r="F48" s="242">
        <v>2340</v>
      </c>
      <c r="G48" s="242">
        <v>1034</v>
      </c>
      <c r="H48" s="242">
        <v>381</v>
      </c>
      <c r="I48" s="347">
        <v>1898</v>
      </c>
      <c r="J48" s="347">
        <v>384</v>
      </c>
      <c r="K48" s="347">
        <v>16646</v>
      </c>
      <c r="L48" s="347">
        <v>0</v>
      </c>
      <c r="M48" s="347">
        <v>0</v>
      </c>
      <c r="N48" s="347">
        <v>0</v>
      </c>
      <c r="O48" s="347">
        <v>29236</v>
      </c>
      <c r="P48" s="648"/>
    </row>
    <row r="49" spans="1:16" ht="22.5" customHeight="1" thickBot="1">
      <c r="A49" s="15" t="s">
        <v>170</v>
      </c>
      <c r="B49" s="294">
        <v>22650</v>
      </c>
      <c r="C49" s="294">
        <v>25629</v>
      </c>
      <c r="D49" s="294">
        <v>55958</v>
      </c>
      <c r="E49" s="294">
        <v>131472</v>
      </c>
      <c r="F49" s="294">
        <v>44319</v>
      </c>
      <c r="G49" s="294">
        <v>39037</v>
      </c>
      <c r="H49" s="294">
        <v>27941</v>
      </c>
      <c r="I49" s="295">
        <v>44256</v>
      </c>
      <c r="J49" s="295">
        <v>9236</v>
      </c>
      <c r="K49" s="295">
        <v>96342</v>
      </c>
      <c r="L49" s="295">
        <v>128872</v>
      </c>
      <c r="M49" s="295">
        <v>15396</v>
      </c>
      <c r="N49" s="295">
        <v>114037</v>
      </c>
      <c r="O49" s="295">
        <v>755145</v>
      </c>
      <c r="P49" s="649"/>
    </row>
    <row r="50" spans="1:16" ht="22.5" customHeight="1" thickBot="1">
      <c r="A50" s="41" t="s">
        <v>144</v>
      </c>
      <c r="B50" s="62">
        <f>SUM(B47:B49)</f>
        <v>24008</v>
      </c>
      <c r="C50" s="62">
        <f t="shared" ref="C50:O50" si="3">SUM(C47:C49)</f>
        <v>27201</v>
      </c>
      <c r="D50" s="62">
        <f t="shared" si="3"/>
        <v>59096</v>
      </c>
      <c r="E50" s="62">
        <f t="shared" si="3"/>
        <v>138861</v>
      </c>
      <c r="F50" s="62">
        <f t="shared" si="3"/>
        <v>46988</v>
      </c>
      <c r="G50" s="62">
        <f t="shared" si="3"/>
        <v>40471</v>
      </c>
      <c r="H50" s="62">
        <f t="shared" si="3"/>
        <v>28746</v>
      </c>
      <c r="I50" s="62">
        <f t="shared" si="3"/>
        <v>46493</v>
      </c>
      <c r="J50" s="62">
        <f t="shared" si="3"/>
        <v>9717</v>
      </c>
      <c r="K50" s="62">
        <f t="shared" si="3"/>
        <v>113828</v>
      </c>
      <c r="L50" s="62">
        <f t="shared" si="3"/>
        <v>131824</v>
      </c>
      <c r="M50" s="62">
        <f t="shared" si="3"/>
        <v>15396</v>
      </c>
      <c r="N50" s="62">
        <f t="shared" si="3"/>
        <v>118698</v>
      </c>
      <c r="O50" s="62">
        <f t="shared" si="3"/>
        <v>801327</v>
      </c>
      <c r="P50" s="73"/>
    </row>
    <row r="51" spans="1:16" ht="22.5" customHeight="1" thickBot="1">
      <c r="A51" s="14" t="s">
        <v>11</v>
      </c>
      <c r="B51" s="63">
        <f>B46+B50</f>
        <v>160858</v>
      </c>
      <c r="C51" s="63">
        <f t="shared" ref="C51:O51" si="4">C46+C50</f>
        <v>189182</v>
      </c>
      <c r="D51" s="63">
        <f t="shared" si="4"/>
        <v>421650</v>
      </c>
      <c r="E51" s="63">
        <f t="shared" si="4"/>
        <v>684288</v>
      </c>
      <c r="F51" s="63">
        <f t="shared" si="4"/>
        <v>322125</v>
      </c>
      <c r="G51" s="63">
        <f t="shared" si="4"/>
        <v>365372</v>
      </c>
      <c r="H51" s="63">
        <f t="shared" si="4"/>
        <v>160729</v>
      </c>
      <c r="I51" s="63">
        <f t="shared" si="4"/>
        <v>469848</v>
      </c>
      <c r="J51" s="63">
        <f t="shared" si="4"/>
        <v>76374</v>
      </c>
      <c r="K51" s="63">
        <f t="shared" si="4"/>
        <v>1618090</v>
      </c>
      <c r="L51" s="63">
        <f t="shared" si="4"/>
        <v>557174</v>
      </c>
      <c r="M51" s="63">
        <f t="shared" si="4"/>
        <v>39402</v>
      </c>
      <c r="N51" s="63">
        <f t="shared" si="4"/>
        <v>207574</v>
      </c>
      <c r="O51" s="63">
        <f t="shared" si="4"/>
        <v>5272666</v>
      </c>
      <c r="P51" s="72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9" firstPageNumber="32" fitToWidth="2" orientation="portrait" useFirstPageNumber="1" r:id="rId1"/>
  <headerFooter alignWithMargins="0">
    <oddFooter>&amp;C&amp;"ＭＳ 明朝,標準"&amp;18&amp;P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M61"/>
  <sheetViews>
    <sheetView view="pageBreakPreview" topLeftCell="A38" zoomScale="60" zoomScaleNormal="85" workbookViewId="0">
      <selection activeCell="I43" sqref="I43"/>
    </sheetView>
  </sheetViews>
  <sheetFormatPr defaultColWidth="9" defaultRowHeight="13"/>
  <cols>
    <col min="1" max="1" width="2.36328125" style="1" customWidth="1"/>
    <col min="2" max="2" width="7.7265625" style="12" customWidth="1"/>
    <col min="3" max="4" width="9.6328125" style="1" customWidth="1"/>
    <col min="5" max="6" width="8.08984375" style="1" customWidth="1"/>
    <col min="7" max="9" width="9.453125" style="1" customWidth="1"/>
    <col min="10" max="15" width="8.08984375" style="1" customWidth="1"/>
    <col min="16" max="16" width="10.36328125" style="1" customWidth="1"/>
    <col min="17" max="17" width="8.90625" style="1" customWidth="1"/>
    <col min="18" max="23" width="8.08984375" style="1" customWidth="1"/>
    <col min="24" max="24" width="55" style="1" customWidth="1"/>
    <col min="25" max="25" width="3.08984375" style="1" customWidth="1"/>
    <col min="26" max="16384" width="9" style="1"/>
  </cols>
  <sheetData>
    <row r="1" spans="1:221" ht="14.5" thickBot="1">
      <c r="A1" s="377" t="s">
        <v>349</v>
      </c>
      <c r="B1" s="378"/>
      <c r="X1" s="12" t="str">
        <f>貸出サービス概況!AA1</f>
        <v>令和５年</v>
      </c>
    </row>
    <row r="2" spans="1:221" ht="14.15" customHeight="1">
      <c r="A2" s="998" t="s">
        <v>243</v>
      </c>
      <c r="B2" s="999"/>
      <c r="C2" s="1051" t="s">
        <v>15</v>
      </c>
      <c r="D2" s="650" t="s">
        <v>176</v>
      </c>
      <c r="E2" s="509"/>
      <c r="F2" s="520"/>
      <c r="G2" s="521" t="s">
        <v>486</v>
      </c>
      <c r="H2" s="516"/>
      <c r="I2" s="516"/>
      <c r="J2" s="516"/>
      <c r="K2" s="516"/>
      <c r="L2" s="516"/>
      <c r="M2" s="516"/>
      <c r="N2" s="516"/>
      <c r="O2" s="516"/>
      <c r="P2" s="546" t="s">
        <v>16</v>
      </c>
      <c r="Q2" s="1045" t="s">
        <v>17</v>
      </c>
      <c r="R2" s="521" t="s">
        <v>18</v>
      </c>
      <c r="S2" s="516"/>
      <c r="T2" s="516"/>
      <c r="U2" s="521" t="s">
        <v>19</v>
      </c>
      <c r="V2" s="516"/>
      <c r="W2" s="651"/>
      <c r="X2" s="652" t="s">
        <v>20</v>
      </c>
      <c r="HM2" s="6"/>
    </row>
    <row r="3" spans="1:221" ht="14.15" customHeight="1">
      <c r="A3" s="1000"/>
      <c r="B3" s="1001"/>
      <c r="C3" s="1007"/>
      <c r="D3" s="48" t="s">
        <v>281</v>
      </c>
      <c r="E3" s="13" t="s">
        <v>282</v>
      </c>
      <c r="F3" s="49" t="s">
        <v>285</v>
      </c>
      <c r="G3" s="442" t="s">
        <v>21</v>
      </c>
      <c r="H3" s="36"/>
      <c r="I3" s="27"/>
      <c r="J3" s="442" t="s">
        <v>4</v>
      </c>
      <c r="K3" s="36"/>
      <c r="L3" s="36"/>
      <c r="M3" s="1048" t="s">
        <v>5</v>
      </c>
      <c r="N3" s="1049"/>
      <c r="O3" s="1050"/>
      <c r="P3" s="45" t="s">
        <v>22</v>
      </c>
      <c r="Q3" s="1046"/>
      <c r="R3" s="506" t="s">
        <v>283</v>
      </c>
      <c r="S3" s="506" t="s">
        <v>284</v>
      </c>
      <c r="T3" s="506" t="s">
        <v>11</v>
      </c>
      <c r="U3" s="506" t="s">
        <v>283</v>
      </c>
      <c r="V3" s="506" t="s">
        <v>284</v>
      </c>
      <c r="W3" s="506" t="s">
        <v>11</v>
      </c>
      <c r="X3" s="73"/>
      <c r="HM3" s="6"/>
    </row>
    <row r="4" spans="1:221" ht="14.15" customHeight="1">
      <c r="A4" s="1002"/>
      <c r="B4" s="1003"/>
      <c r="C4" s="1007"/>
      <c r="D4" s="39"/>
      <c r="E4" s="38"/>
      <c r="F4" s="33"/>
      <c r="G4" s="13" t="s">
        <v>277</v>
      </c>
      <c r="H4" s="13" t="s">
        <v>56</v>
      </c>
      <c r="I4" s="13" t="s">
        <v>278</v>
      </c>
      <c r="J4" s="13" t="s">
        <v>277</v>
      </c>
      <c r="K4" s="13" t="s">
        <v>56</v>
      </c>
      <c r="L4" s="13" t="s">
        <v>278</v>
      </c>
      <c r="M4" s="13" t="s">
        <v>277</v>
      </c>
      <c r="N4" s="13" t="s">
        <v>56</v>
      </c>
      <c r="O4" s="13" t="s">
        <v>278</v>
      </c>
      <c r="P4" s="38"/>
      <c r="Q4" s="1047"/>
      <c r="R4" s="38"/>
      <c r="S4" s="38"/>
      <c r="T4" s="11" t="s">
        <v>328</v>
      </c>
      <c r="U4" s="38"/>
      <c r="V4" s="38"/>
      <c r="W4" s="11" t="s">
        <v>328</v>
      </c>
      <c r="X4" s="7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HM4" s="6"/>
    </row>
    <row r="5" spans="1:221" ht="21" customHeight="1">
      <c r="A5" s="987" t="s">
        <v>248</v>
      </c>
      <c r="B5" s="988"/>
      <c r="C5" s="146">
        <f>SUM(C6:C8)</f>
        <v>27080</v>
      </c>
      <c r="D5" s="146">
        <f t="shared" ref="D5:W5" si="0">SUM(D6:D8)</f>
        <v>24682</v>
      </c>
      <c r="E5" s="146">
        <f t="shared" si="0"/>
        <v>1628</v>
      </c>
      <c r="F5" s="146">
        <f t="shared" si="0"/>
        <v>770</v>
      </c>
      <c r="G5" s="146">
        <f t="shared" si="0"/>
        <v>17461</v>
      </c>
      <c r="H5" s="146">
        <f t="shared" si="0"/>
        <v>9243</v>
      </c>
      <c r="I5" s="146">
        <f t="shared" si="0"/>
        <v>26704</v>
      </c>
      <c r="J5" s="146">
        <f t="shared" si="0"/>
        <v>0</v>
      </c>
      <c r="K5" s="146">
        <f t="shared" si="0"/>
        <v>0</v>
      </c>
      <c r="L5" s="146">
        <f t="shared" si="0"/>
        <v>0</v>
      </c>
      <c r="M5" s="146">
        <f t="shared" si="0"/>
        <v>106</v>
      </c>
      <c r="N5" s="146">
        <f t="shared" si="0"/>
        <v>270</v>
      </c>
      <c r="O5" s="146">
        <f t="shared" si="0"/>
        <v>376</v>
      </c>
      <c r="P5" s="146">
        <f t="shared" si="0"/>
        <v>0</v>
      </c>
      <c r="Q5" s="146">
        <f t="shared" si="0"/>
        <v>20318</v>
      </c>
      <c r="R5" s="146">
        <f t="shared" si="0"/>
        <v>579</v>
      </c>
      <c r="S5" s="146">
        <f t="shared" si="0"/>
        <v>48</v>
      </c>
      <c r="T5" s="146">
        <f t="shared" si="0"/>
        <v>627</v>
      </c>
      <c r="U5" s="146">
        <f t="shared" si="0"/>
        <v>100</v>
      </c>
      <c r="V5" s="146">
        <f t="shared" si="0"/>
        <v>17</v>
      </c>
      <c r="W5" s="146">
        <f t="shared" si="0"/>
        <v>117</v>
      </c>
      <c r="X5" s="653"/>
    </row>
    <row r="6" spans="1:221" ht="21" customHeight="1">
      <c r="A6" s="531"/>
      <c r="B6" s="143" t="s">
        <v>241</v>
      </c>
      <c r="C6" s="331">
        <v>6420</v>
      </c>
      <c r="D6" s="331">
        <v>5169</v>
      </c>
      <c r="E6" s="331">
        <v>646</v>
      </c>
      <c r="F6" s="331">
        <v>605</v>
      </c>
      <c r="G6" s="331">
        <v>5787</v>
      </c>
      <c r="H6" s="331">
        <v>257</v>
      </c>
      <c r="I6" s="331">
        <v>6044</v>
      </c>
      <c r="J6" s="331">
        <v>0</v>
      </c>
      <c r="K6" s="331">
        <v>0</v>
      </c>
      <c r="L6" s="331">
        <v>0</v>
      </c>
      <c r="M6" s="331">
        <v>106</v>
      </c>
      <c r="N6" s="331">
        <v>270</v>
      </c>
      <c r="O6" s="331">
        <v>376</v>
      </c>
      <c r="P6" s="331">
        <v>0</v>
      </c>
      <c r="Q6" s="331">
        <v>6022</v>
      </c>
      <c r="R6" s="331">
        <v>140</v>
      </c>
      <c r="S6" s="331">
        <v>48</v>
      </c>
      <c r="T6" s="331">
        <v>188</v>
      </c>
      <c r="U6" s="331">
        <v>14</v>
      </c>
      <c r="V6" s="331">
        <v>17</v>
      </c>
      <c r="W6" s="331">
        <v>31</v>
      </c>
      <c r="X6" s="654"/>
    </row>
    <row r="7" spans="1:221" ht="21" customHeight="1">
      <c r="A7" s="531"/>
      <c r="B7" s="145" t="s">
        <v>249</v>
      </c>
      <c r="C7" s="332">
        <v>3566</v>
      </c>
      <c r="D7" s="332">
        <v>3424</v>
      </c>
      <c r="E7" s="332">
        <v>113</v>
      </c>
      <c r="F7" s="332">
        <v>29</v>
      </c>
      <c r="G7" s="332">
        <v>194</v>
      </c>
      <c r="H7" s="332">
        <v>3372</v>
      </c>
      <c r="I7" s="332">
        <v>3566</v>
      </c>
      <c r="J7" s="332">
        <v>0</v>
      </c>
      <c r="K7" s="332">
        <v>0</v>
      </c>
      <c r="L7" s="332">
        <v>0</v>
      </c>
      <c r="M7" s="332">
        <v>0</v>
      </c>
      <c r="N7" s="332">
        <v>0</v>
      </c>
      <c r="O7" s="332">
        <v>0</v>
      </c>
      <c r="P7" s="332">
        <v>0</v>
      </c>
      <c r="Q7" s="332">
        <v>1532</v>
      </c>
      <c r="R7" s="332">
        <v>23</v>
      </c>
      <c r="S7" s="332">
        <v>0</v>
      </c>
      <c r="T7" s="332">
        <v>23</v>
      </c>
      <c r="U7" s="332">
        <v>7</v>
      </c>
      <c r="V7" s="332">
        <v>0</v>
      </c>
      <c r="W7" s="332">
        <v>7</v>
      </c>
      <c r="X7" s="655"/>
    </row>
    <row r="8" spans="1:221" ht="21" customHeight="1">
      <c r="A8" s="550"/>
      <c r="B8" s="141" t="s">
        <v>251</v>
      </c>
      <c r="C8" s="333">
        <v>17094</v>
      </c>
      <c r="D8" s="333">
        <v>16089</v>
      </c>
      <c r="E8" s="333">
        <v>869</v>
      </c>
      <c r="F8" s="333">
        <v>136</v>
      </c>
      <c r="G8" s="333">
        <v>11480</v>
      </c>
      <c r="H8" s="333">
        <v>5614</v>
      </c>
      <c r="I8" s="333">
        <v>17094</v>
      </c>
      <c r="J8" s="333">
        <v>0</v>
      </c>
      <c r="K8" s="333">
        <v>0</v>
      </c>
      <c r="L8" s="333">
        <v>0</v>
      </c>
      <c r="M8" s="333">
        <v>0</v>
      </c>
      <c r="N8" s="333">
        <v>0</v>
      </c>
      <c r="O8" s="333">
        <v>0</v>
      </c>
      <c r="P8" s="333">
        <v>0</v>
      </c>
      <c r="Q8" s="333">
        <v>12764</v>
      </c>
      <c r="R8" s="333">
        <v>416</v>
      </c>
      <c r="S8" s="333">
        <v>0</v>
      </c>
      <c r="T8" s="333">
        <v>416</v>
      </c>
      <c r="U8" s="333">
        <v>79</v>
      </c>
      <c r="V8" s="333">
        <v>0</v>
      </c>
      <c r="W8" s="333">
        <v>79</v>
      </c>
      <c r="X8" s="656"/>
    </row>
    <row r="9" spans="1:221" ht="21" customHeight="1">
      <c r="A9" s="987" t="s">
        <v>229</v>
      </c>
      <c r="B9" s="988"/>
      <c r="C9" s="334">
        <f>SUM(C10:C15)</f>
        <v>28607</v>
      </c>
      <c r="D9" s="334">
        <f t="shared" ref="D9:W9" si="1">SUM(D10:D15)</f>
        <v>26212</v>
      </c>
      <c r="E9" s="334">
        <f t="shared" si="1"/>
        <v>2137</v>
      </c>
      <c r="F9" s="334">
        <f t="shared" si="1"/>
        <v>258</v>
      </c>
      <c r="G9" s="334">
        <f t="shared" si="1"/>
        <v>19530</v>
      </c>
      <c r="H9" s="334">
        <f t="shared" si="1"/>
        <v>7766</v>
      </c>
      <c r="I9" s="334">
        <f t="shared" si="1"/>
        <v>27296</v>
      </c>
      <c r="J9" s="334">
        <f t="shared" si="1"/>
        <v>0</v>
      </c>
      <c r="K9" s="334">
        <f t="shared" si="1"/>
        <v>0</v>
      </c>
      <c r="L9" s="334">
        <f t="shared" si="1"/>
        <v>0</v>
      </c>
      <c r="M9" s="334">
        <f t="shared" si="1"/>
        <v>1068</v>
      </c>
      <c r="N9" s="334">
        <f t="shared" si="1"/>
        <v>243</v>
      </c>
      <c r="O9" s="334">
        <f t="shared" si="1"/>
        <v>1311</v>
      </c>
      <c r="P9" s="334">
        <f t="shared" si="1"/>
        <v>0</v>
      </c>
      <c r="Q9" s="334">
        <f t="shared" si="1"/>
        <v>20323</v>
      </c>
      <c r="R9" s="334">
        <f t="shared" si="1"/>
        <v>456</v>
      </c>
      <c r="S9" s="334">
        <f t="shared" si="1"/>
        <v>88</v>
      </c>
      <c r="T9" s="334">
        <f t="shared" si="1"/>
        <v>544</v>
      </c>
      <c r="U9" s="334">
        <f t="shared" si="1"/>
        <v>59</v>
      </c>
      <c r="V9" s="334">
        <f t="shared" si="1"/>
        <v>15</v>
      </c>
      <c r="W9" s="334">
        <f t="shared" si="1"/>
        <v>74</v>
      </c>
      <c r="X9" s="657"/>
    </row>
    <row r="10" spans="1:221" ht="21" customHeight="1">
      <c r="A10" s="531"/>
      <c r="B10" s="143" t="s">
        <v>238</v>
      </c>
      <c r="C10" s="331">
        <v>18385</v>
      </c>
      <c r="D10" s="331">
        <v>17091</v>
      </c>
      <c r="E10" s="331">
        <v>1163</v>
      </c>
      <c r="F10" s="331">
        <v>131</v>
      </c>
      <c r="G10" s="331">
        <v>13104</v>
      </c>
      <c r="H10" s="331">
        <v>3970</v>
      </c>
      <c r="I10" s="331">
        <v>17074</v>
      </c>
      <c r="J10" s="331">
        <v>0</v>
      </c>
      <c r="K10" s="331">
        <v>0</v>
      </c>
      <c r="L10" s="331">
        <v>0</v>
      </c>
      <c r="M10" s="331">
        <v>1068</v>
      </c>
      <c r="N10" s="331">
        <v>243</v>
      </c>
      <c r="O10" s="331">
        <v>1311</v>
      </c>
      <c r="P10" s="331">
        <v>0</v>
      </c>
      <c r="Q10" s="331">
        <v>12807</v>
      </c>
      <c r="R10" s="331">
        <v>188</v>
      </c>
      <c r="S10" s="331">
        <v>74</v>
      </c>
      <c r="T10" s="331">
        <v>262</v>
      </c>
      <c r="U10" s="331">
        <v>24</v>
      </c>
      <c r="V10" s="331">
        <v>13</v>
      </c>
      <c r="W10" s="331">
        <v>37</v>
      </c>
      <c r="X10" s="654"/>
    </row>
    <row r="11" spans="1:221" ht="21" customHeight="1">
      <c r="A11" s="531"/>
      <c r="B11" s="145" t="s">
        <v>239</v>
      </c>
      <c r="C11" s="332">
        <v>1790</v>
      </c>
      <c r="D11" s="332">
        <v>1628</v>
      </c>
      <c r="E11" s="332">
        <v>152</v>
      </c>
      <c r="F11" s="332">
        <v>10</v>
      </c>
      <c r="G11" s="332">
        <v>1150</v>
      </c>
      <c r="H11" s="332">
        <v>640</v>
      </c>
      <c r="I11" s="332">
        <v>1790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2751</v>
      </c>
      <c r="R11" s="332">
        <v>41</v>
      </c>
      <c r="S11" s="332">
        <v>4</v>
      </c>
      <c r="T11" s="332">
        <v>45</v>
      </c>
      <c r="U11" s="332">
        <v>7</v>
      </c>
      <c r="V11" s="332">
        <v>0</v>
      </c>
      <c r="W11" s="332">
        <v>7</v>
      </c>
      <c r="X11" s="655"/>
    </row>
    <row r="12" spans="1:221" ht="21" customHeight="1">
      <c r="A12" s="531"/>
      <c r="B12" s="145" t="s">
        <v>131</v>
      </c>
      <c r="C12" s="332">
        <v>3199</v>
      </c>
      <c r="D12" s="332">
        <v>2940</v>
      </c>
      <c r="E12" s="332">
        <v>206</v>
      </c>
      <c r="F12" s="332">
        <v>53</v>
      </c>
      <c r="G12" s="332">
        <v>2141</v>
      </c>
      <c r="H12" s="332">
        <v>1058</v>
      </c>
      <c r="I12" s="332">
        <v>3199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2861</v>
      </c>
      <c r="R12" s="332">
        <v>82</v>
      </c>
      <c r="S12" s="332">
        <v>1</v>
      </c>
      <c r="T12" s="332">
        <v>83</v>
      </c>
      <c r="U12" s="332">
        <v>7</v>
      </c>
      <c r="V12" s="332">
        <v>0</v>
      </c>
      <c r="W12" s="332">
        <v>7</v>
      </c>
      <c r="X12" s="655"/>
    </row>
    <row r="13" spans="1:221" ht="21" customHeight="1">
      <c r="A13" s="531"/>
      <c r="B13" s="145" t="s">
        <v>132</v>
      </c>
      <c r="C13" s="332">
        <v>1688</v>
      </c>
      <c r="D13" s="332">
        <v>1509</v>
      </c>
      <c r="E13" s="332">
        <v>170</v>
      </c>
      <c r="F13" s="332">
        <v>9</v>
      </c>
      <c r="G13" s="332">
        <v>1072</v>
      </c>
      <c r="H13" s="332">
        <v>616</v>
      </c>
      <c r="I13" s="332">
        <v>1688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881</v>
      </c>
      <c r="R13" s="332">
        <v>56</v>
      </c>
      <c r="S13" s="332">
        <v>4</v>
      </c>
      <c r="T13" s="332">
        <v>60</v>
      </c>
      <c r="U13" s="332">
        <v>7</v>
      </c>
      <c r="V13" s="332">
        <v>0</v>
      </c>
      <c r="W13" s="332">
        <v>7</v>
      </c>
      <c r="X13" s="655"/>
    </row>
    <row r="14" spans="1:221" ht="21" customHeight="1">
      <c r="A14" s="531"/>
      <c r="B14" s="145" t="s">
        <v>135</v>
      </c>
      <c r="C14" s="332">
        <v>1774</v>
      </c>
      <c r="D14" s="332">
        <v>1526</v>
      </c>
      <c r="E14" s="332">
        <v>213</v>
      </c>
      <c r="F14" s="332">
        <v>35</v>
      </c>
      <c r="G14" s="332">
        <v>1050</v>
      </c>
      <c r="H14" s="332">
        <v>724</v>
      </c>
      <c r="I14" s="332">
        <v>1774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0</v>
      </c>
      <c r="P14" s="332">
        <v>0</v>
      </c>
      <c r="Q14" s="332">
        <v>482</v>
      </c>
      <c r="R14" s="332">
        <v>42</v>
      </c>
      <c r="S14" s="332">
        <v>1</v>
      </c>
      <c r="T14" s="332">
        <v>43</v>
      </c>
      <c r="U14" s="332">
        <v>7</v>
      </c>
      <c r="V14" s="332">
        <v>0</v>
      </c>
      <c r="W14" s="332">
        <v>7</v>
      </c>
      <c r="X14" s="655"/>
    </row>
    <row r="15" spans="1:221" ht="21" customHeight="1">
      <c r="A15" s="531"/>
      <c r="B15" s="145" t="s">
        <v>160</v>
      </c>
      <c r="C15" s="333">
        <v>1771</v>
      </c>
      <c r="D15" s="333">
        <v>1518</v>
      </c>
      <c r="E15" s="333">
        <v>233</v>
      </c>
      <c r="F15" s="333">
        <v>20</v>
      </c>
      <c r="G15" s="333">
        <v>1013</v>
      </c>
      <c r="H15" s="333">
        <v>758</v>
      </c>
      <c r="I15" s="333">
        <v>1771</v>
      </c>
      <c r="J15" s="333">
        <v>0</v>
      </c>
      <c r="K15" s="333">
        <v>0</v>
      </c>
      <c r="L15" s="333">
        <v>0</v>
      </c>
      <c r="M15" s="333">
        <v>0</v>
      </c>
      <c r="N15" s="333">
        <v>0</v>
      </c>
      <c r="O15" s="333">
        <v>0</v>
      </c>
      <c r="P15" s="333">
        <v>0</v>
      </c>
      <c r="Q15" s="333">
        <v>541</v>
      </c>
      <c r="R15" s="333">
        <v>47</v>
      </c>
      <c r="S15" s="333">
        <v>4</v>
      </c>
      <c r="T15" s="333">
        <v>51</v>
      </c>
      <c r="U15" s="333">
        <v>7</v>
      </c>
      <c r="V15" s="333">
        <v>2</v>
      </c>
      <c r="W15" s="333">
        <v>9</v>
      </c>
      <c r="X15" s="656"/>
    </row>
    <row r="16" spans="1:221" ht="21" customHeight="1">
      <c r="A16" s="987" t="s">
        <v>230</v>
      </c>
      <c r="B16" s="988"/>
      <c r="C16" s="144">
        <f>SUM(C17:C18)</f>
        <v>12513</v>
      </c>
      <c r="D16" s="144">
        <f t="shared" ref="D16:W16" si="2">SUM(D17:D18)</f>
        <v>11109</v>
      </c>
      <c r="E16" s="144">
        <f t="shared" si="2"/>
        <v>1377</v>
      </c>
      <c r="F16" s="144">
        <f t="shared" si="2"/>
        <v>27</v>
      </c>
      <c r="G16" s="144">
        <f t="shared" si="2"/>
        <v>6227</v>
      </c>
      <c r="H16" s="144">
        <f t="shared" si="2"/>
        <v>3521</v>
      </c>
      <c r="I16" s="144">
        <f t="shared" si="2"/>
        <v>9748</v>
      </c>
      <c r="J16" s="144">
        <f t="shared" si="2"/>
        <v>0</v>
      </c>
      <c r="K16" s="144">
        <f t="shared" si="2"/>
        <v>0</v>
      </c>
      <c r="L16" s="144">
        <f t="shared" si="2"/>
        <v>0</v>
      </c>
      <c r="M16" s="144">
        <f t="shared" si="2"/>
        <v>1837</v>
      </c>
      <c r="N16" s="144">
        <f t="shared" si="2"/>
        <v>928</v>
      </c>
      <c r="O16" s="144">
        <f t="shared" si="2"/>
        <v>2765</v>
      </c>
      <c r="P16" s="144">
        <f t="shared" si="2"/>
        <v>0</v>
      </c>
      <c r="Q16" s="144">
        <f t="shared" si="2"/>
        <v>11497</v>
      </c>
      <c r="R16" s="144">
        <f t="shared" si="2"/>
        <v>167</v>
      </c>
      <c r="S16" s="144">
        <f t="shared" si="2"/>
        <v>8</v>
      </c>
      <c r="T16" s="144">
        <f t="shared" si="2"/>
        <v>175</v>
      </c>
      <c r="U16" s="144">
        <f t="shared" si="2"/>
        <v>20</v>
      </c>
      <c r="V16" s="144">
        <f t="shared" si="2"/>
        <v>3</v>
      </c>
      <c r="W16" s="144">
        <f t="shared" si="2"/>
        <v>23</v>
      </c>
      <c r="X16" s="658"/>
    </row>
    <row r="17" spans="1:29" ht="21" customHeight="1">
      <c r="A17" s="531"/>
      <c r="B17" s="143" t="s">
        <v>133</v>
      </c>
      <c r="C17" s="331">
        <v>10012</v>
      </c>
      <c r="D17" s="331">
        <v>9026</v>
      </c>
      <c r="E17" s="331">
        <v>961</v>
      </c>
      <c r="F17" s="331">
        <v>25</v>
      </c>
      <c r="G17" s="331">
        <v>4732</v>
      </c>
      <c r="H17" s="331">
        <v>2515</v>
      </c>
      <c r="I17" s="331">
        <v>7247</v>
      </c>
      <c r="J17" s="331">
        <v>0</v>
      </c>
      <c r="K17" s="331">
        <v>0</v>
      </c>
      <c r="L17" s="331">
        <v>0</v>
      </c>
      <c r="M17" s="331">
        <v>1837</v>
      </c>
      <c r="N17" s="331">
        <v>928</v>
      </c>
      <c r="O17" s="331">
        <v>2765</v>
      </c>
      <c r="P17" s="331">
        <v>0</v>
      </c>
      <c r="Q17" s="331">
        <v>8896</v>
      </c>
      <c r="R17" s="331">
        <v>104</v>
      </c>
      <c r="S17" s="331">
        <v>6</v>
      </c>
      <c r="T17" s="331">
        <v>110</v>
      </c>
      <c r="U17" s="331">
        <v>14</v>
      </c>
      <c r="V17" s="331">
        <v>3</v>
      </c>
      <c r="W17" s="331">
        <v>17</v>
      </c>
      <c r="X17" s="655"/>
    </row>
    <row r="18" spans="1:29" ht="21" customHeight="1">
      <c r="A18" s="533"/>
      <c r="B18" s="141" t="s">
        <v>240</v>
      </c>
      <c r="C18" s="333">
        <v>2501</v>
      </c>
      <c r="D18" s="333">
        <v>2083</v>
      </c>
      <c r="E18" s="333">
        <v>416</v>
      </c>
      <c r="F18" s="333">
        <v>2</v>
      </c>
      <c r="G18" s="333">
        <v>1495</v>
      </c>
      <c r="H18" s="333">
        <v>1006</v>
      </c>
      <c r="I18" s="333">
        <v>2501</v>
      </c>
      <c r="J18" s="333">
        <v>0</v>
      </c>
      <c r="K18" s="333">
        <v>0</v>
      </c>
      <c r="L18" s="333">
        <v>0</v>
      </c>
      <c r="M18" s="333">
        <v>0</v>
      </c>
      <c r="N18" s="333">
        <v>0</v>
      </c>
      <c r="O18" s="333">
        <v>0</v>
      </c>
      <c r="P18" s="333">
        <v>0</v>
      </c>
      <c r="Q18" s="333">
        <v>2601</v>
      </c>
      <c r="R18" s="333">
        <v>63</v>
      </c>
      <c r="S18" s="333">
        <v>2</v>
      </c>
      <c r="T18" s="333">
        <v>65</v>
      </c>
      <c r="U18" s="333">
        <v>6</v>
      </c>
      <c r="V18" s="333">
        <v>0</v>
      </c>
      <c r="W18" s="333">
        <v>6</v>
      </c>
      <c r="X18" s="656"/>
    </row>
    <row r="19" spans="1:29" ht="21" customHeight="1">
      <c r="A19" s="987" t="s">
        <v>231</v>
      </c>
      <c r="B19" s="988"/>
      <c r="C19" s="144">
        <f>SUM(C20:C23)</f>
        <v>19176</v>
      </c>
      <c r="D19" s="144">
        <f t="shared" ref="D19:W19" si="3">SUM(D20:D23)</f>
        <v>17093</v>
      </c>
      <c r="E19" s="144">
        <f t="shared" si="3"/>
        <v>1389</v>
      </c>
      <c r="F19" s="144">
        <f t="shared" si="3"/>
        <v>694</v>
      </c>
      <c r="G19" s="144">
        <f t="shared" si="3"/>
        <v>11575</v>
      </c>
      <c r="H19" s="144">
        <f t="shared" si="3"/>
        <v>5753</v>
      </c>
      <c r="I19" s="144">
        <f t="shared" si="3"/>
        <v>17328</v>
      </c>
      <c r="J19" s="144">
        <f t="shared" si="3"/>
        <v>0</v>
      </c>
      <c r="K19" s="144">
        <f t="shared" si="3"/>
        <v>0</v>
      </c>
      <c r="L19" s="144">
        <f t="shared" si="3"/>
        <v>0</v>
      </c>
      <c r="M19" s="144">
        <f t="shared" si="3"/>
        <v>1072</v>
      </c>
      <c r="N19" s="144">
        <f t="shared" si="3"/>
        <v>776</v>
      </c>
      <c r="O19" s="144">
        <f t="shared" si="3"/>
        <v>1848</v>
      </c>
      <c r="P19" s="144">
        <f t="shared" si="3"/>
        <v>0</v>
      </c>
      <c r="Q19" s="144">
        <f t="shared" si="3"/>
        <v>16788</v>
      </c>
      <c r="R19" s="144">
        <f t="shared" si="3"/>
        <v>321</v>
      </c>
      <c r="S19" s="144">
        <f t="shared" si="3"/>
        <v>53</v>
      </c>
      <c r="T19" s="144">
        <f t="shared" si="3"/>
        <v>374</v>
      </c>
      <c r="U19" s="144">
        <f t="shared" si="3"/>
        <v>41</v>
      </c>
      <c r="V19" s="144">
        <f t="shared" si="3"/>
        <v>0</v>
      </c>
      <c r="W19" s="144">
        <f t="shared" si="3"/>
        <v>41</v>
      </c>
      <c r="X19" s="658"/>
    </row>
    <row r="20" spans="1:29" ht="21" customHeight="1">
      <c r="A20" s="531"/>
      <c r="B20" s="143" t="s">
        <v>232</v>
      </c>
      <c r="C20" s="331">
        <v>9520</v>
      </c>
      <c r="D20" s="331">
        <v>8055</v>
      </c>
      <c r="E20" s="331">
        <v>872</v>
      </c>
      <c r="F20" s="331">
        <v>593</v>
      </c>
      <c r="G20" s="331">
        <v>5454</v>
      </c>
      <c r="H20" s="331">
        <v>2218</v>
      </c>
      <c r="I20" s="331">
        <v>7672</v>
      </c>
      <c r="J20" s="331">
        <v>0</v>
      </c>
      <c r="K20" s="331">
        <v>0</v>
      </c>
      <c r="L20" s="331">
        <v>0</v>
      </c>
      <c r="M20" s="331">
        <v>1072</v>
      </c>
      <c r="N20" s="331">
        <v>776</v>
      </c>
      <c r="O20" s="331">
        <v>1848</v>
      </c>
      <c r="P20" s="331">
        <v>0</v>
      </c>
      <c r="Q20" s="331">
        <v>8161</v>
      </c>
      <c r="R20" s="331">
        <v>103</v>
      </c>
      <c r="S20" s="331">
        <v>33</v>
      </c>
      <c r="T20" s="331">
        <v>136</v>
      </c>
      <c r="U20" s="331">
        <v>16</v>
      </c>
      <c r="V20" s="331">
        <v>0</v>
      </c>
      <c r="W20" s="331">
        <v>16</v>
      </c>
      <c r="X20" s="655"/>
    </row>
    <row r="21" spans="1:29" ht="21" customHeight="1">
      <c r="A21" s="531"/>
      <c r="B21" s="145" t="s">
        <v>218</v>
      </c>
      <c r="C21" s="332">
        <v>3133</v>
      </c>
      <c r="D21" s="332">
        <v>2976</v>
      </c>
      <c r="E21" s="332">
        <v>135</v>
      </c>
      <c r="F21" s="332">
        <v>22</v>
      </c>
      <c r="G21" s="332">
        <v>1890</v>
      </c>
      <c r="H21" s="332">
        <v>1243</v>
      </c>
      <c r="I21" s="332">
        <v>3133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0</v>
      </c>
      <c r="P21" s="332">
        <v>0</v>
      </c>
      <c r="Q21" s="332">
        <v>2910</v>
      </c>
      <c r="R21" s="332">
        <v>49</v>
      </c>
      <c r="S21" s="332">
        <v>5</v>
      </c>
      <c r="T21" s="332">
        <v>54</v>
      </c>
      <c r="U21" s="332">
        <v>7</v>
      </c>
      <c r="V21" s="332">
        <v>0</v>
      </c>
      <c r="W21" s="332">
        <v>7</v>
      </c>
      <c r="X21" s="655"/>
    </row>
    <row r="22" spans="1:29" ht="21" customHeight="1">
      <c r="A22" s="531"/>
      <c r="B22" s="145" t="s">
        <v>220</v>
      </c>
      <c r="C22" s="332">
        <v>3185</v>
      </c>
      <c r="D22" s="332">
        <v>2969</v>
      </c>
      <c r="E22" s="332">
        <v>157</v>
      </c>
      <c r="F22" s="332">
        <v>59</v>
      </c>
      <c r="G22" s="332">
        <v>1940</v>
      </c>
      <c r="H22" s="332">
        <v>1245</v>
      </c>
      <c r="I22" s="332">
        <v>3185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2676</v>
      </c>
      <c r="R22" s="332">
        <v>87</v>
      </c>
      <c r="S22" s="332">
        <v>6</v>
      </c>
      <c r="T22" s="332">
        <v>93</v>
      </c>
      <c r="U22" s="332">
        <v>9</v>
      </c>
      <c r="V22" s="332">
        <v>0</v>
      </c>
      <c r="W22" s="332">
        <v>9</v>
      </c>
      <c r="X22" s="655"/>
    </row>
    <row r="23" spans="1:29" ht="21" customHeight="1">
      <c r="A23" s="533"/>
      <c r="B23" s="141" t="s">
        <v>217</v>
      </c>
      <c r="C23" s="333">
        <v>3338</v>
      </c>
      <c r="D23" s="333">
        <v>3093</v>
      </c>
      <c r="E23" s="333">
        <v>225</v>
      </c>
      <c r="F23" s="333">
        <v>20</v>
      </c>
      <c r="G23" s="333">
        <v>2291</v>
      </c>
      <c r="H23" s="333">
        <v>1047</v>
      </c>
      <c r="I23" s="333">
        <v>3338</v>
      </c>
      <c r="J23" s="333">
        <v>0</v>
      </c>
      <c r="K23" s="333">
        <v>0</v>
      </c>
      <c r="L23" s="333">
        <v>0</v>
      </c>
      <c r="M23" s="333">
        <v>0</v>
      </c>
      <c r="N23" s="333">
        <v>0</v>
      </c>
      <c r="O23" s="333">
        <v>0</v>
      </c>
      <c r="P23" s="333">
        <v>0</v>
      </c>
      <c r="Q23" s="333">
        <v>3041</v>
      </c>
      <c r="R23" s="333">
        <v>82</v>
      </c>
      <c r="S23" s="333">
        <v>9</v>
      </c>
      <c r="T23" s="333">
        <v>91</v>
      </c>
      <c r="U23" s="333">
        <v>9</v>
      </c>
      <c r="V23" s="333">
        <v>0</v>
      </c>
      <c r="W23" s="333">
        <v>9</v>
      </c>
      <c r="X23" s="656"/>
    </row>
    <row r="24" spans="1:29" ht="21" customHeight="1">
      <c r="A24" s="987" t="s">
        <v>234</v>
      </c>
      <c r="B24" s="988"/>
      <c r="C24" s="144">
        <f>SUM(C25:C29)</f>
        <v>39401</v>
      </c>
      <c r="D24" s="144">
        <f t="shared" ref="D24:W24" si="4">SUM(D25:D29)</f>
        <v>37962</v>
      </c>
      <c r="E24" s="144">
        <f t="shared" si="4"/>
        <v>1142</v>
      </c>
      <c r="F24" s="144">
        <f t="shared" si="4"/>
        <v>297</v>
      </c>
      <c r="G24" s="144">
        <f t="shared" si="4"/>
        <v>31866</v>
      </c>
      <c r="H24" s="144">
        <f t="shared" si="4"/>
        <v>7535</v>
      </c>
      <c r="I24" s="144">
        <f t="shared" si="4"/>
        <v>39401</v>
      </c>
      <c r="J24" s="144">
        <f t="shared" si="4"/>
        <v>0</v>
      </c>
      <c r="K24" s="144">
        <f t="shared" si="4"/>
        <v>0</v>
      </c>
      <c r="L24" s="144">
        <f t="shared" si="4"/>
        <v>0</v>
      </c>
      <c r="M24" s="144">
        <f t="shared" si="4"/>
        <v>0</v>
      </c>
      <c r="N24" s="144">
        <f t="shared" si="4"/>
        <v>0</v>
      </c>
      <c r="O24" s="144">
        <f t="shared" si="4"/>
        <v>0</v>
      </c>
      <c r="P24" s="144">
        <f t="shared" si="4"/>
        <v>0</v>
      </c>
      <c r="Q24" s="144">
        <f t="shared" si="4"/>
        <v>26946</v>
      </c>
      <c r="R24" s="144">
        <f t="shared" si="4"/>
        <v>580</v>
      </c>
      <c r="S24" s="144">
        <f t="shared" si="4"/>
        <v>113</v>
      </c>
      <c r="T24" s="144">
        <f t="shared" si="4"/>
        <v>693</v>
      </c>
      <c r="U24" s="144">
        <f t="shared" si="4"/>
        <v>41</v>
      </c>
      <c r="V24" s="144">
        <f t="shared" si="4"/>
        <v>8</v>
      </c>
      <c r="W24" s="144">
        <f t="shared" si="4"/>
        <v>49</v>
      </c>
      <c r="X24" s="658"/>
    </row>
    <row r="25" spans="1:29" ht="21" customHeight="1">
      <c r="A25" s="531"/>
      <c r="B25" s="143" t="s">
        <v>233</v>
      </c>
      <c r="C25" s="335">
        <v>9164</v>
      </c>
      <c r="D25" s="335">
        <v>8820</v>
      </c>
      <c r="E25" s="335">
        <v>238</v>
      </c>
      <c r="F25" s="335">
        <v>106</v>
      </c>
      <c r="G25" s="335">
        <v>6734</v>
      </c>
      <c r="H25" s="335">
        <v>2430</v>
      </c>
      <c r="I25" s="335">
        <v>9164</v>
      </c>
      <c r="J25" s="335">
        <v>0</v>
      </c>
      <c r="K25" s="335">
        <v>0</v>
      </c>
      <c r="L25" s="335">
        <v>0</v>
      </c>
      <c r="M25" s="335">
        <v>0</v>
      </c>
      <c r="N25" s="335">
        <v>0</v>
      </c>
      <c r="O25" s="335">
        <v>0</v>
      </c>
      <c r="P25" s="335">
        <v>0</v>
      </c>
      <c r="Q25" s="335">
        <v>7245</v>
      </c>
      <c r="R25" s="335">
        <v>102</v>
      </c>
      <c r="S25" s="335">
        <v>56</v>
      </c>
      <c r="T25" s="335">
        <v>158</v>
      </c>
      <c r="U25" s="335">
        <v>11</v>
      </c>
      <c r="V25" s="335">
        <v>8</v>
      </c>
      <c r="W25" s="335">
        <v>19</v>
      </c>
      <c r="X25" s="659"/>
    </row>
    <row r="26" spans="1:29" ht="21" customHeight="1">
      <c r="A26" s="531"/>
      <c r="B26" s="145" t="s">
        <v>192</v>
      </c>
      <c r="C26" s="332">
        <v>3010</v>
      </c>
      <c r="D26" s="332">
        <v>2925</v>
      </c>
      <c r="E26" s="332">
        <v>60</v>
      </c>
      <c r="F26" s="332">
        <v>25</v>
      </c>
      <c r="G26" s="332">
        <v>1891</v>
      </c>
      <c r="H26" s="332">
        <v>1119</v>
      </c>
      <c r="I26" s="332">
        <v>3010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2388</v>
      </c>
      <c r="R26" s="332">
        <v>82</v>
      </c>
      <c r="S26" s="332">
        <v>3</v>
      </c>
      <c r="T26" s="332">
        <v>85</v>
      </c>
      <c r="U26" s="332">
        <v>7</v>
      </c>
      <c r="V26" s="332">
        <v>0</v>
      </c>
      <c r="W26" s="332">
        <v>7</v>
      </c>
      <c r="X26" s="655"/>
    </row>
    <row r="27" spans="1:29" ht="21" customHeight="1">
      <c r="A27" s="531"/>
      <c r="B27" s="145" t="s">
        <v>194</v>
      </c>
      <c r="C27" s="332">
        <v>21932</v>
      </c>
      <c r="D27" s="332">
        <v>21664</v>
      </c>
      <c r="E27" s="332">
        <v>268</v>
      </c>
      <c r="F27" s="332">
        <v>0</v>
      </c>
      <c r="G27" s="332">
        <v>20050</v>
      </c>
      <c r="H27" s="332">
        <v>1882</v>
      </c>
      <c r="I27" s="332">
        <v>21932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0</v>
      </c>
      <c r="P27" s="332">
        <v>0</v>
      </c>
      <c r="Q27" s="332">
        <v>14703</v>
      </c>
      <c r="R27" s="332">
        <v>90</v>
      </c>
      <c r="S27" s="332">
        <v>2</v>
      </c>
      <c r="T27" s="332">
        <v>92</v>
      </c>
      <c r="U27" s="332">
        <v>8</v>
      </c>
      <c r="V27" s="332">
        <v>0</v>
      </c>
      <c r="W27" s="332">
        <v>8</v>
      </c>
      <c r="X27" s="655"/>
    </row>
    <row r="28" spans="1:29" ht="21" customHeight="1">
      <c r="A28" s="531"/>
      <c r="B28" s="145" t="s">
        <v>242</v>
      </c>
      <c r="C28" s="332">
        <v>3240</v>
      </c>
      <c r="D28" s="332">
        <v>2979</v>
      </c>
      <c r="E28" s="332">
        <v>246</v>
      </c>
      <c r="F28" s="332">
        <v>15</v>
      </c>
      <c r="G28" s="332">
        <v>2128</v>
      </c>
      <c r="H28" s="332">
        <v>1112</v>
      </c>
      <c r="I28" s="332">
        <v>3240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2369</v>
      </c>
      <c r="R28" s="332">
        <v>91</v>
      </c>
      <c r="S28" s="332">
        <v>1</v>
      </c>
      <c r="T28" s="332">
        <v>92</v>
      </c>
      <c r="U28" s="332">
        <v>7</v>
      </c>
      <c r="V28" s="332">
        <v>0</v>
      </c>
      <c r="W28" s="332">
        <v>7</v>
      </c>
      <c r="X28" s="655"/>
    </row>
    <row r="29" spans="1:29" ht="21" customHeight="1">
      <c r="A29" s="533"/>
      <c r="B29" s="141" t="s">
        <v>332</v>
      </c>
      <c r="C29" s="333">
        <v>2055</v>
      </c>
      <c r="D29" s="333">
        <v>1574</v>
      </c>
      <c r="E29" s="333">
        <v>330</v>
      </c>
      <c r="F29" s="333">
        <v>151</v>
      </c>
      <c r="G29" s="333">
        <v>1063</v>
      </c>
      <c r="H29" s="333">
        <v>992</v>
      </c>
      <c r="I29" s="333">
        <v>2055</v>
      </c>
      <c r="J29" s="333">
        <v>0</v>
      </c>
      <c r="K29" s="333">
        <v>0</v>
      </c>
      <c r="L29" s="333">
        <v>0</v>
      </c>
      <c r="M29" s="333">
        <v>0</v>
      </c>
      <c r="N29" s="333">
        <v>0</v>
      </c>
      <c r="O29" s="333">
        <v>0</v>
      </c>
      <c r="P29" s="332">
        <v>0</v>
      </c>
      <c r="Q29" s="333">
        <v>241</v>
      </c>
      <c r="R29" s="333">
        <v>215</v>
      </c>
      <c r="S29" s="333">
        <v>51</v>
      </c>
      <c r="T29" s="333">
        <v>266</v>
      </c>
      <c r="U29" s="333">
        <v>8</v>
      </c>
      <c r="V29" s="333">
        <v>0</v>
      </c>
      <c r="W29" s="333">
        <v>8</v>
      </c>
      <c r="X29" s="656"/>
    </row>
    <row r="30" spans="1:29" ht="21" customHeight="1">
      <c r="A30" s="980" t="s">
        <v>195</v>
      </c>
      <c r="B30" s="981"/>
      <c r="C30" s="334">
        <v>7042</v>
      </c>
      <c r="D30" s="334">
        <v>6533</v>
      </c>
      <c r="E30" s="334">
        <v>509</v>
      </c>
      <c r="F30" s="334">
        <v>0</v>
      </c>
      <c r="G30" s="334">
        <v>4802</v>
      </c>
      <c r="H30" s="334">
        <v>2240</v>
      </c>
      <c r="I30" s="334">
        <v>7042</v>
      </c>
      <c r="J30" s="334">
        <v>0</v>
      </c>
      <c r="K30" s="334">
        <v>0</v>
      </c>
      <c r="L30" s="334">
        <v>0</v>
      </c>
      <c r="M30" s="334">
        <v>0</v>
      </c>
      <c r="N30" s="334">
        <v>0</v>
      </c>
      <c r="O30" s="334">
        <v>0</v>
      </c>
      <c r="P30" s="334">
        <v>0</v>
      </c>
      <c r="Q30" s="334">
        <v>1678</v>
      </c>
      <c r="R30" s="334">
        <v>145</v>
      </c>
      <c r="S30" s="334">
        <v>11</v>
      </c>
      <c r="T30" s="334">
        <v>156</v>
      </c>
      <c r="U30" s="334">
        <v>13</v>
      </c>
      <c r="V30" s="334">
        <v>2</v>
      </c>
      <c r="W30" s="334">
        <v>15</v>
      </c>
      <c r="X30" s="657"/>
      <c r="Y30" s="301"/>
      <c r="Z30" s="301"/>
      <c r="AA30" s="301"/>
      <c r="AB30" s="301"/>
      <c r="AC30" s="301"/>
    </row>
    <row r="31" spans="1:29" ht="21" customHeight="1">
      <c r="A31" s="980" t="s">
        <v>196</v>
      </c>
      <c r="B31" s="981"/>
      <c r="C31" s="336">
        <v>6151</v>
      </c>
      <c r="D31" s="336">
        <v>5197</v>
      </c>
      <c r="E31" s="336">
        <v>684</v>
      </c>
      <c r="F31" s="336">
        <v>270</v>
      </c>
      <c r="G31" s="336">
        <v>3735</v>
      </c>
      <c r="H31" s="336">
        <v>1336</v>
      </c>
      <c r="I31" s="336">
        <v>5071</v>
      </c>
      <c r="J31" s="336">
        <v>0</v>
      </c>
      <c r="K31" s="336">
        <v>0</v>
      </c>
      <c r="L31" s="336">
        <v>0</v>
      </c>
      <c r="M31" s="336">
        <v>0</v>
      </c>
      <c r="N31" s="336">
        <v>0</v>
      </c>
      <c r="O31" s="336">
        <v>0</v>
      </c>
      <c r="P31" s="336">
        <v>1080</v>
      </c>
      <c r="Q31" s="336">
        <v>1073</v>
      </c>
      <c r="R31" s="336">
        <v>77</v>
      </c>
      <c r="S31" s="336">
        <v>117</v>
      </c>
      <c r="T31" s="336">
        <v>194</v>
      </c>
      <c r="U31" s="336">
        <v>13</v>
      </c>
      <c r="V31" s="336">
        <v>7</v>
      </c>
      <c r="W31" s="336">
        <v>20</v>
      </c>
      <c r="X31" s="660"/>
      <c r="Y31" s="301"/>
      <c r="Z31" s="301"/>
      <c r="AA31" s="301"/>
      <c r="AB31" s="301"/>
      <c r="AC31" s="301"/>
    </row>
    <row r="32" spans="1:29" ht="21" customHeight="1">
      <c r="A32" s="987" t="s">
        <v>235</v>
      </c>
      <c r="B32" s="988"/>
      <c r="C32" s="144">
        <f>SUM(C33:C34)</f>
        <v>9834</v>
      </c>
      <c r="D32" s="144">
        <f t="shared" ref="D32:W32" si="5">SUM(D33:D34)</f>
        <v>8308</v>
      </c>
      <c r="E32" s="144">
        <f t="shared" si="5"/>
        <v>1526</v>
      </c>
      <c r="F32" s="144">
        <f t="shared" si="5"/>
        <v>0</v>
      </c>
      <c r="G32" s="144">
        <f t="shared" si="5"/>
        <v>4268</v>
      </c>
      <c r="H32" s="144">
        <f t="shared" si="5"/>
        <v>2295</v>
      </c>
      <c r="I32" s="144">
        <f t="shared" si="5"/>
        <v>6563</v>
      </c>
      <c r="J32" s="144">
        <f t="shared" si="5"/>
        <v>0</v>
      </c>
      <c r="K32" s="144">
        <f t="shared" si="5"/>
        <v>0</v>
      </c>
      <c r="L32" s="144">
        <f t="shared" si="5"/>
        <v>0</v>
      </c>
      <c r="M32" s="334" t="s">
        <v>136</v>
      </c>
      <c r="N32" s="334" t="s">
        <v>136</v>
      </c>
      <c r="O32" s="144">
        <f t="shared" si="5"/>
        <v>3271</v>
      </c>
      <c r="P32" s="144">
        <f t="shared" si="5"/>
        <v>0</v>
      </c>
      <c r="Q32" s="144">
        <f t="shared" si="5"/>
        <v>9953</v>
      </c>
      <c r="R32" s="144">
        <f t="shared" si="5"/>
        <v>97</v>
      </c>
      <c r="S32" s="144">
        <f t="shared" si="5"/>
        <v>4</v>
      </c>
      <c r="T32" s="144">
        <f t="shared" si="5"/>
        <v>101</v>
      </c>
      <c r="U32" s="144">
        <f t="shared" si="5"/>
        <v>11</v>
      </c>
      <c r="V32" s="144">
        <f t="shared" si="5"/>
        <v>1</v>
      </c>
      <c r="W32" s="144">
        <f t="shared" si="5"/>
        <v>12</v>
      </c>
      <c r="X32" s="658"/>
    </row>
    <row r="33" spans="1:24" ht="21" customHeight="1">
      <c r="A33" s="531"/>
      <c r="B33" s="143" t="s">
        <v>197</v>
      </c>
      <c r="C33" s="331">
        <v>8593</v>
      </c>
      <c r="D33" s="331">
        <v>7561</v>
      </c>
      <c r="E33" s="331">
        <v>1032</v>
      </c>
      <c r="F33" s="331"/>
      <c r="G33" s="331">
        <v>3457</v>
      </c>
      <c r="H33" s="331">
        <v>1865</v>
      </c>
      <c r="I33" s="331">
        <v>5322</v>
      </c>
      <c r="J33" s="331">
        <v>0</v>
      </c>
      <c r="K33" s="331">
        <v>0</v>
      </c>
      <c r="L33" s="331">
        <v>0</v>
      </c>
      <c r="M33" s="331" t="s">
        <v>136</v>
      </c>
      <c r="N33" s="331" t="s">
        <v>136</v>
      </c>
      <c r="O33" s="331">
        <v>3271</v>
      </c>
      <c r="P33" s="331">
        <v>0</v>
      </c>
      <c r="Q33" s="331">
        <v>9048</v>
      </c>
      <c r="R33" s="331">
        <v>81</v>
      </c>
      <c r="S33" s="331">
        <v>3</v>
      </c>
      <c r="T33" s="331">
        <v>84</v>
      </c>
      <c r="U33" s="331">
        <v>9</v>
      </c>
      <c r="V33" s="331">
        <v>1</v>
      </c>
      <c r="W33" s="331">
        <v>10</v>
      </c>
      <c r="X33" s="655"/>
    </row>
    <row r="34" spans="1:24" ht="21" customHeight="1">
      <c r="A34" s="533"/>
      <c r="B34" s="141" t="s">
        <v>198</v>
      </c>
      <c r="C34" s="333">
        <v>1241</v>
      </c>
      <c r="D34" s="333">
        <v>747</v>
      </c>
      <c r="E34" s="333">
        <v>494</v>
      </c>
      <c r="F34" s="333">
        <v>0</v>
      </c>
      <c r="G34" s="333">
        <v>811</v>
      </c>
      <c r="H34" s="333">
        <v>430</v>
      </c>
      <c r="I34" s="333">
        <v>1241</v>
      </c>
      <c r="J34" s="333">
        <v>0</v>
      </c>
      <c r="K34" s="333">
        <v>0</v>
      </c>
      <c r="L34" s="333">
        <v>0</v>
      </c>
      <c r="M34" s="333">
        <v>0</v>
      </c>
      <c r="N34" s="333">
        <v>0</v>
      </c>
      <c r="O34" s="333">
        <v>0</v>
      </c>
      <c r="P34" s="333">
        <v>0</v>
      </c>
      <c r="Q34" s="333">
        <v>905</v>
      </c>
      <c r="R34" s="333">
        <v>16</v>
      </c>
      <c r="S34" s="333">
        <v>1</v>
      </c>
      <c r="T34" s="333">
        <v>17</v>
      </c>
      <c r="U34" s="333">
        <v>2</v>
      </c>
      <c r="V34" s="333">
        <v>0</v>
      </c>
      <c r="W34" s="333">
        <v>2</v>
      </c>
      <c r="X34" s="656"/>
    </row>
    <row r="35" spans="1:24" ht="21" customHeight="1">
      <c r="A35" s="980" t="s">
        <v>199</v>
      </c>
      <c r="B35" s="981"/>
      <c r="C35" s="334">
        <v>5755</v>
      </c>
      <c r="D35" s="334">
        <v>5712</v>
      </c>
      <c r="E35" s="334">
        <v>38</v>
      </c>
      <c r="F35" s="334">
        <v>5</v>
      </c>
      <c r="G35" s="334">
        <v>3825</v>
      </c>
      <c r="H35" s="334">
        <v>1930</v>
      </c>
      <c r="I35" s="334">
        <v>5755</v>
      </c>
      <c r="J35" s="334">
        <v>0</v>
      </c>
      <c r="K35" s="334">
        <v>0</v>
      </c>
      <c r="L35" s="334">
        <v>0</v>
      </c>
      <c r="M35" s="334">
        <v>0</v>
      </c>
      <c r="N35" s="334">
        <v>0</v>
      </c>
      <c r="O35" s="334">
        <v>0</v>
      </c>
      <c r="P35" s="334">
        <v>0</v>
      </c>
      <c r="Q35" s="334">
        <v>5594</v>
      </c>
      <c r="R35" s="334">
        <v>100</v>
      </c>
      <c r="S35" s="334">
        <v>28</v>
      </c>
      <c r="T35" s="334">
        <v>128</v>
      </c>
      <c r="U35" s="334">
        <v>10</v>
      </c>
      <c r="V35" s="334">
        <v>5</v>
      </c>
      <c r="W35" s="334">
        <v>15</v>
      </c>
      <c r="X35" s="657"/>
    </row>
    <row r="36" spans="1:24" ht="21" customHeight="1">
      <c r="A36" s="980" t="s">
        <v>200</v>
      </c>
      <c r="B36" s="981"/>
      <c r="C36" s="333">
        <v>5315</v>
      </c>
      <c r="D36" s="333">
        <v>4930</v>
      </c>
      <c r="E36" s="333">
        <v>360</v>
      </c>
      <c r="F36" s="333">
        <v>25</v>
      </c>
      <c r="G36" s="333">
        <v>127772</v>
      </c>
      <c r="H36" s="333">
        <v>55245</v>
      </c>
      <c r="I36" s="333">
        <v>183017</v>
      </c>
      <c r="J36" s="333">
        <v>0</v>
      </c>
      <c r="K36" s="333">
        <v>0</v>
      </c>
      <c r="L36" s="333">
        <v>0</v>
      </c>
      <c r="M36" s="333">
        <v>0</v>
      </c>
      <c r="N36" s="333">
        <v>0</v>
      </c>
      <c r="O36" s="333">
        <v>0</v>
      </c>
      <c r="P36" s="333">
        <v>0</v>
      </c>
      <c r="Q36" s="333">
        <v>3389</v>
      </c>
      <c r="R36" s="333">
        <v>80</v>
      </c>
      <c r="S36" s="333">
        <v>0</v>
      </c>
      <c r="T36" s="333">
        <v>80</v>
      </c>
      <c r="U36" s="333">
        <v>10</v>
      </c>
      <c r="V36" s="333">
        <v>4</v>
      </c>
      <c r="W36" s="333">
        <v>14</v>
      </c>
      <c r="X36" s="661"/>
    </row>
    <row r="37" spans="1:24" ht="21" customHeight="1">
      <c r="A37" s="987" t="s">
        <v>236</v>
      </c>
      <c r="B37" s="988"/>
      <c r="C37" s="144">
        <f>SUM(C38:C39)</f>
        <v>5106</v>
      </c>
      <c r="D37" s="144">
        <f t="shared" ref="D37:W37" si="6">SUM(D38:D39)</f>
        <v>4861</v>
      </c>
      <c r="E37" s="144">
        <f t="shared" si="6"/>
        <v>240</v>
      </c>
      <c r="F37" s="144">
        <f t="shared" si="6"/>
        <v>5</v>
      </c>
      <c r="G37" s="144">
        <f t="shared" si="6"/>
        <v>3564</v>
      </c>
      <c r="H37" s="144">
        <f t="shared" si="6"/>
        <v>1542</v>
      </c>
      <c r="I37" s="144">
        <f t="shared" si="6"/>
        <v>5106</v>
      </c>
      <c r="J37" s="144">
        <f t="shared" si="6"/>
        <v>0</v>
      </c>
      <c r="K37" s="144">
        <f t="shared" si="6"/>
        <v>0</v>
      </c>
      <c r="L37" s="144">
        <f t="shared" si="6"/>
        <v>0</v>
      </c>
      <c r="M37" s="144">
        <f t="shared" si="6"/>
        <v>0</v>
      </c>
      <c r="N37" s="144">
        <f t="shared" si="6"/>
        <v>0</v>
      </c>
      <c r="O37" s="144">
        <f t="shared" si="6"/>
        <v>0</v>
      </c>
      <c r="P37" s="144">
        <f t="shared" si="6"/>
        <v>0</v>
      </c>
      <c r="Q37" s="144">
        <f t="shared" si="6"/>
        <v>2755</v>
      </c>
      <c r="R37" s="144">
        <f t="shared" si="6"/>
        <v>119</v>
      </c>
      <c r="S37" s="144">
        <f t="shared" si="6"/>
        <v>3</v>
      </c>
      <c r="T37" s="144">
        <f t="shared" si="6"/>
        <v>122</v>
      </c>
      <c r="U37" s="144">
        <f t="shared" si="6"/>
        <v>15</v>
      </c>
      <c r="V37" s="144">
        <f t="shared" si="6"/>
        <v>0</v>
      </c>
      <c r="W37" s="144">
        <f t="shared" si="6"/>
        <v>15</v>
      </c>
      <c r="X37" s="658"/>
    </row>
    <row r="38" spans="1:24" ht="21" customHeight="1">
      <c r="A38" s="531"/>
      <c r="B38" s="143" t="s">
        <v>201</v>
      </c>
      <c r="C38" s="331">
        <v>2875</v>
      </c>
      <c r="D38" s="331">
        <v>2683</v>
      </c>
      <c r="E38" s="331">
        <v>189</v>
      </c>
      <c r="F38" s="331">
        <v>3</v>
      </c>
      <c r="G38" s="331">
        <v>2226</v>
      </c>
      <c r="H38" s="331">
        <v>649</v>
      </c>
      <c r="I38" s="331">
        <v>2875</v>
      </c>
      <c r="J38" s="331">
        <v>0</v>
      </c>
      <c r="K38" s="331">
        <v>0</v>
      </c>
      <c r="L38" s="331">
        <v>0</v>
      </c>
      <c r="M38" s="331">
        <v>0</v>
      </c>
      <c r="N38" s="331">
        <v>0</v>
      </c>
      <c r="O38" s="331">
        <v>0</v>
      </c>
      <c r="P38" s="331"/>
      <c r="Q38" s="331">
        <v>1704</v>
      </c>
      <c r="R38" s="331">
        <v>60</v>
      </c>
      <c r="S38" s="331">
        <v>1</v>
      </c>
      <c r="T38" s="331">
        <v>61</v>
      </c>
      <c r="U38" s="331">
        <v>10</v>
      </c>
      <c r="V38" s="331">
        <v>0</v>
      </c>
      <c r="W38" s="331">
        <v>10</v>
      </c>
      <c r="X38" s="655"/>
    </row>
    <row r="39" spans="1:24" ht="21" customHeight="1">
      <c r="A39" s="533"/>
      <c r="B39" s="141" t="s">
        <v>223</v>
      </c>
      <c r="C39" s="333">
        <v>2231</v>
      </c>
      <c r="D39" s="333">
        <v>2178</v>
      </c>
      <c r="E39" s="333">
        <v>51</v>
      </c>
      <c r="F39" s="333">
        <v>2</v>
      </c>
      <c r="G39" s="333">
        <v>1338</v>
      </c>
      <c r="H39" s="333">
        <v>893</v>
      </c>
      <c r="I39" s="333">
        <v>2231</v>
      </c>
      <c r="J39" s="333">
        <v>0</v>
      </c>
      <c r="K39" s="333">
        <v>0</v>
      </c>
      <c r="L39" s="333">
        <v>0</v>
      </c>
      <c r="M39" s="333">
        <v>0</v>
      </c>
      <c r="N39" s="333">
        <v>0</v>
      </c>
      <c r="O39" s="333">
        <v>0</v>
      </c>
      <c r="P39" s="333">
        <v>0</v>
      </c>
      <c r="Q39" s="333">
        <v>1051</v>
      </c>
      <c r="R39" s="333">
        <v>59</v>
      </c>
      <c r="S39" s="333">
        <v>2</v>
      </c>
      <c r="T39" s="333">
        <v>61</v>
      </c>
      <c r="U39" s="333">
        <v>5</v>
      </c>
      <c r="V39" s="333">
        <v>0</v>
      </c>
      <c r="W39" s="333">
        <v>5</v>
      </c>
      <c r="X39" s="656"/>
    </row>
    <row r="40" spans="1:24" ht="21" customHeight="1">
      <c r="A40" s="987" t="s">
        <v>237</v>
      </c>
      <c r="B40" s="988"/>
      <c r="C40" s="144">
        <f>SUM(C41:C42)</f>
        <v>6591</v>
      </c>
      <c r="D40" s="144">
        <f t="shared" ref="D40:W40" si="7">SUM(D41:D42)</f>
        <v>5782</v>
      </c>
      <c r="E40" s="144">
        <f t="shared" si="7"/>
        <v>809</v>
      </c>
      <c r="F40" s="144">
        <f t="shared" si="7"/>
        <v>0</v>
      </c>
      <c r="G40" s="144">
        <f t="shared" si="7"/>
        <v>5101</v>
      </c>
      <c r="H40" s="144">
        <f t="shared" si="7"/>
        <v>1490</v>
      </c>
      <c r="I40" s="144">
        <f t="shared" si="7"/>
        <v>6591</v>
      </c>
      <c r="J40" s="144">
        <f t="shared" si="7"/>
        <v>0</v>
      </c>
      <c r="K40" s="144">
        <f t="shared" si="7"/>
        <v>0</v>
      </c>
      <c r="L40" s="144">
        <f t="shared" si="7"/>
        <v>0</v>
      </c>
      <c r="M40" s="144">
        <f t="shared" si="7"/>
        <v>0</v>
      </c>
      <c r="N40" s="144">
        <f t="shared" si="7"/>
        <v>0</v>
      </c>
      <c r="O40" s="144">
        <f t="shared" si="7"/>
        <v>0</v>
      </c>
      <c r="P40" s="144">
        <f t="shared" si="7"/>
        <v>0</v>
      </c>
      <c r="Q40" s="144">
        <f t="shared" si="7"/>
        <v>1693</v>
      </c>
      <c r="R40" s="144">
        <f t="shared" si="7"/>
        <v>118</v>
      </c>
      <c r="S40" s="144">
        <f t="shared" si="7"/>
        <v>13</v>
      </c>
      <c r="T40" s="144">
        <f t="shared" si="7"/>
        <v>131</v>
      </c>
      <c r="U40" s="144">
        <f t="shared" si="7"/>
        <v>13</v>
      </c>
      <c r="V40" s="144">
        <f t="shared" si="7"/>
        <v>0</v>
      </c>
      <c r="W40" s="144">
        <f t="shared" si="7"/>
        <v>13</v>
      </c>
      <c r="X40" s="658"/>
    </row>
    <row r="41" spans="1:24" ht="21" customHeight="1">
      <c r="A41" s="531"/>
      <c r="B41" s="143" t="s">
        <v>202</v>
      </c>
      <c r="C41" s="331">
        <v>3976</v>
      </c>
      <c r="D41" s="331">
        <v>3531</v>
      </c>
      <c r="E41" s="331">
        <v>445</v>
      </c>
      <c r="F41" s="331">
        <v>0</v>
      </c>
      <c r="G41" s="331">
        <v>3085</v>
      </c>
      <c r="H41" s="331">
        <v>891</v>
      </c>
      <c r="I41" s="331">
        <v>3976</v>
      </c>
      <c r="J41" s="331">
        <v>0</v>
      </c>
      <c r="K41" s="331">
        <v>0</v>
      </c>
      <c r="L41" s="331">
        <v>0</v>
      </c>
      <c r="M41" s="331">
        <v>0</v>
      </c>
      <c r="N41" s="331">
        <v>0</v>
      </c>
      <c r="O41" s="331">
        <v>0</v>
      </c>
      <c r="P41" s="331">
        <v>0</v>
      </c>
      <c r="Q41" s="331">
        <v>1691</v>
      </c>
      <c r="R41" s="331">
        <v>65</v>
      </c>
      <c r="S41" s="331">
        <v>7</v>
      </c>
      <c r="T41" s="331">
        <v>72</v>
      </c>
      <c r="U41" s="331">
        <v>7</v>
      </c>
      <c r="V41" s="331">
        <v>0</v>
      </c>
      <c r="W41" s="331">
        <v>7</v>
      </c>
      <c r="X41" s="655"/>
    </row>
    <row r="42" spans="1:24" ht="21" customHeight="1">
      <c r="A42" s="533"/>
      <c r="B42" s="141" t="s">
        <v>203</v>
      </c>
      <c r="C42" s="333">
        <v>2615</v>
      </c>
      <c r="D42" s="333">
        <v>2251</v>
      </c>
      <c r="E42" s="333">
        <v>364</v>
      </c>
      <c r="F42" s="333">
        <v>0</v>
      </c>
      <c r="G42" s="333">
        <v>2016</v>
      </c>
      <c r="H42" s="333">
        <v>599</v>
      </c>
      <c r="I42" s="333">
        <v>2615</v>
      </c>
      <c r="J42" s="333">
        <v>0</v>
      </c>
      <c r="K42" s="333">
        <v>0</v>
      </c>
      <c r="L42" s="333">
        <v>0</v>
      </c>
      <c r="M42" s="333">
        <v>0</v>
      </c>
      <c r="N42" s="333">
        <v>0</v>
      </c>
      <c r="O42" s="333">
        <v>0</v>
      </c>
      <c r="P42" s="333">
        <v>0</v>
      </c>
      <c r="Q42" s="333">
        <v>2</v>
      </c>
      <c r="R42" s="333">
        <v>53</v>
      </c>
      <c r="S42" s="333">
        <v>6</v>
      </c>
      <c r="T42" s="333">
        <v>59</v>
      </c>
      <c r="U42" s="333">
        <v>6</v>
      </c>
      <c r="V42" s="333">
        <v>0</v>
      </c>
      <c r="W42" s="333">
        <v>6</v>
      </c>
      <c r="X42" s="656"/>
    </row>
    <row r="43" spans="1:24" ht="21" customHeight="1">
      <c r="A43" s="990" t="s">
        <v>205</v>
      </c>
      <c r="B43" s="991"/>
      <c r="C43" s="334">
        <v>3814</v>
      </c>
      <c r="D43" s="334">
        <v>3733</v>
      </c>
      <c r="E43" s="334">
        <v>81</v>
      </c>
      <c r="F43" s="334">
        <v>0</v>
      </c>
      <c r="G43" s="334">
        <v>2450</v>
      </c>
      <c r="H43" s="334">
        <v>1364</v>
      </c>
      <c r="I43" s="334">
        <v>3814</v>
      </c>
      <c r="J43" s="334"/>
      <c r="K43" s="334"/>
      <c r="L43" s="334">
        <v>0</v>
      </c>
      <c r="M43" s="334"/>
      <c r="N43" s="334"/>
      <c r="O43" s="334">
        <v>0</v>
      </c>
      <c r="P43" s="334"/>
      <c r="Q43" s="334">
        <v>3859</v>
      </c>
      <c r="R43" s="334">
        <v>94</v>
      </c>
      <c r="S43" s="334">
        <v>8</v>
      </c>
      <c r="T43" s="334">
        <v>102</v>
      </c>
      <c r="U43" s="334">
        <v>6</v>
      </c>
      <c r="V43" s="334">
        <v>0</v>
      </c>
      <c r="W43" s="334">
        <v>6</v>
      </c>
      <c r="X43" s="657"/>
    </row>
    <row r="44" spans="1:24" ht="21" customHeight="1">
      <c r="A44" s="992" t="s">
        <v>269</v>
      </c>
      <c r="B44" s="993"/>
      <c r="C44" s="332">
        <v>1386</v>
      </c>
      <c r="D44" s="332">
        <v>1386</v>
      </c>
      <c r="E44" s="332">
        <v>0</v>
      </c>
      <c r="F44" s="332">
        <v>0</v>
      </c>
      <c r="G44" s="332"/>
      <c r="H44" s="332"/>
      <c r="I44" s="332">
        <v>0</v>
      </c>
      <c r="J44" s="332"/>
      <c r="K44" s="332"/>
      <c r="L44" s="332">
        <v>0</v>
      </c>
      <c r="M44" s="332"/>
      <c r="N44" s="332"/>
      <c r="O44" s="332">
        <v>0</v>
      </c>
      <c r="P44" s="332"/>
      <c r="Q44" s="332">
        <v>50</v>
      </c>
      <c r="R44" s="332">
        <v>29</v>
      </c>
      <c r="S44" s="332"/>
      <c r="T44" s="332">
        <v>29</v>
      </c>
      <c r="U44" s="332">
        <v>29</v>
      </c>
      <c r="V44" s="332">
        <v>1</v>
      </c>
      <c r="W44" s="332">
        <v>30</v>
      </c>
      <c r="X44" s="655"/>
    </row>
    <row r="45" spans="1:24" ht="21" customHeight="1">
      <c r="A45" s="992" t="s">
        <v>207</v>
      </c>
      <c r="B45" s="993"/>
      <c r="C45" s="332">
        <v>299</v>
      </c>
      <c r="D45" s="332">
        <v>272</v>
      </c>
      <c r="E45" s="332">
        <v>27</v>
      </c>
      <c r="F45" s="332">
        <v>0</v>
      </c>
      <c r="G45" s="332">
        <v>184</v>
      </c>
      <c r="H45" s="332">
        <v>115</v>
      </c>
      <c r="I45" s="332">
        <v>299</v>
      </c>
      <c r="J45" s="332">
        <v>0</v>
      </c>
      <c r="K45" s="332">
        <v>0</v>
      </c>
      <c r="L45" s="332">
        <v>0</v>
      </c>
      <c r="M45" s="332">
        <v>0</v>
      </c>
      <c r="N45" s="332">
        <v>0</v>
      </c>
      <c r="O45" s="332">
        <v>0</v>
      </c>
      <c r="P45" s="332">
        <v>0</v>
      </c>
      <c r="Q45" s="332">
        <v>0</v>
      </c>
      <c r="R45" s="332">
        <v>2</v>
      </c>
      <c r="S45" s="332">
        <v>0</v>
      </c>
      <c r="T45" s="332">
        <v>2</v>
      </c>
      <c r="U45" s="332">
        <v>3</v>
      </c>
      <c r="V45" s="332">
        <v>0</v>
      </c>
      <c r="W45" s="332">
        <v>3</v>
      </c>
      <c r="X45" s="655"/>
    </row>
    <row r="46" spans="1:24" ht="21" customHeight="1">
      <c r="A46" s="992" t="s">
        <v>211</v>
      </c>
      <c r="B46" s="993"/>
      <c r="C46" s="454">
        <v>2075</v>
      </c>
      <c r="D46" s="454">
        <v>1302</v>
      </c>
      <c r="E46" s="454">
        <v>773</v>
      </c>
      <c r="F46" s="454">
        <v>0</v>
      </c>
      <c r="G46" s="454">
        <v>1485</v>
      </c>
      <c r="H46" s="454">
        <v>590</v>
      </c>
      <c r="I46" s="454">
        <v>2075</v>
      </c>
      <c r="J46" s="454">
        <v>0</v>
      </c>
      <c r="K46" s="454">
        <v>0</v>
      </c>
      <c r="L46" s="454">
        <v>0</v>
      </c>
      <c r="M46" s="456">
        <v>0</v>
      </c>
      <c r="N46" s="454">
        <v>0</v>
      </c>
      <c r="O46" s="454">
        <v>0</v>
      </c>
      <c r="P46" s="454">
        <v>0</v>
      </c>
      <c r="Q46" s="454">
        <v>1996</v>
      </c>
      <c r="R46" s="454">
        <v>39</v>
      </c>
      <c r="S46" s="454">
        <v>1</v>
      </c>
      <c r="T46" s="454">
        <v>40</v>
      </c>
      <c r="U46" s="454">
        <v>5</v>
      </c>
      <c r="V46" s="454">
        <v>0</v>
      </c>
      <c r="W46" s="454">
        <v>5</v>
      </c>
      <c r="X46" s="655"/>
    </row>
    <row r="47" spans="1:24" ht="21" customHeight="1">
      <c r="A47" s="1043" t="s">
        <v>265</v>
      </c>
      <c r="B47" s="1044"/>
      <c r="C47" s="332">
        <v>3496</v>
      </c>
      <c r="D47" s="332">
        <v>2747</v>
      </c>
      <c r="E47" s="332">
        <v>749</v>
      </c>
      <c r="F47" s="332">
        <v>0</v>
      </c>
      <c r="G47" s="332">
        <v>2514</v>
      </c>
      <c r="H47" s="332">
        <v>982</v>
      </c>
      <c r="I47" s="332">
        <v>3496</v>
      </c>
      <c r="J47" s="332">
        <v>0</v>
      </c>
      <c r="K47" s="332">
        <v>0</v>
      </c>
      <c r="L47" s="332">
        <v>0</v>
      </c>
      <c r="M47" s="332">
        <v>0</v>
      </c>
      <c r="N47" s="332">
        <v>0</v>
      </c>
      <c r="O47" s="332">
        <v>0</v>
      </c>
      <c r="P47" s="332">
        <v>0</v>
      </c>
      <c r="Q47" s="332">
        <v>2578</v>
      </c>
      <c r="R47" s="332">
        <v>90</v>
      </c>
      <c r="S47" s="332">
        <v>0</v>
      </c>
      <c r="T47" s="332">
        <v>90</v>
      </c>
      <c r="U47" s="332">
        <v>9</v>
      </c>
      <c r="V47" s="332">
        <v>0</v>
      </c>
      <c r="W47" s="332">
        <v>9</v>
      </c>
      <c r="X47" s="655"/>
    </row>
    <row r="48" spans="1:24" ht="21" customHeight="1">
      <c r="A48" s="1041" t="s">
        <v>216</v>
      </c>
      <c r="B48" s="1042"/>
      <c r="C48" s="333">
        <v>1299</v>
      </c>
      <c r="D48" s="333">
        <v>1176</v>
      </c>
      <c r="E48" s="333">
        <v>123</v>
      </c>
      <c r="F48" s="333">
        <v>0</v>
      </c>
      <c r="G48" s="333">
        <v>1073</v>
      </c>
      <c r="H48" s="333">
        <v>226</v>
      </c>
      <c r="I48" s="333">
        <v>1299</v>
      </c>
      <c r="J48" s="333">
        <v>0</v>
      </c>
      <c r="K48" s="333">
        <v>0</v>
      </c>
      <c r="L48" s="333">
        <v>0</v>
      </c>
      <c r="M48" s="333">
        <v>0</v>
      </c>
      <c r="N48" s="333">
        <v>0</v>
      </c>
      <c r="O48" s="333">
        <v>0</v>
      </c>
      <c r="P48" s="333">
        <v>0</v>
      </c>
      <c r="Q48" s="333">
        <v>1093</v>
      </c>
      <c r="R48" s="333">
        <v>28</v>
      </c>
      <c r="S48" s="333">
        <v>6</v>
      </c>
      <c r="T48" s="333">
        <v>34</v>
      </c>
      <c r="U48" s="333">
        <v>7</v>
      </c>
      <c r="V48" s="333">
        <v>3</v>
      </c>
      <c r="W48" s="333">
        <v>10</v>
      </c>
      <c r="X48" s="656"/>
    </row>
    <row r="49" spans="1:24" ht="21" customHeight="1">
      <c r="A49" s="980" t="s">
        <v>208</v>
      </c>
      <c r="B49" s="981"/>
      <c r="C49" s="332">
        <v>4018</v>
      </c>
      <c r="D49" s="332">
        <v>3697</v>
      </c>
      <c r="E49" s="332">
        <v>308</v>
      </c>
      <c r="F49" s="332">
        <v>13</v>
      </c>
      <c r="G49" s="332">
        <v>3117</v>
      </c>
      <c r="H49" s="332">
        <v>901</v>
      </c>
      <c r="I49" s="332">
        <v>4018</v>
      </c>
      <c r="J49" s="332">
        <v>0</v>
      </c>
      <c r="K49" s="332">
        <v>0</v>
      </c>
      <c r="L49" s="332">
        <v>0</v>
      </c>
      <c r="M49" s="332">
        <v>0</v>
      </c>
      <c r="N49" s="332">
        <v>0</v>
      </c>
      <c r="O49" s="332">
        <v>0</v>
      </c>
      <c r="P49" s="332">
        <v>0</v>
      </c>
      <c r="Q49" s="332">
        <v>9645</v>
      </c>
      <c r="R49" s="332">
        <v>107</v>
      </c>
      <c r="S49" s="332">
        <v>5</v>
      </c>
      <c r="T49" s="332">
        <v>112</v>
      </c>
      <c r="U49" s="332">
        <v>9</v>
      </c>
      <c r="V49" s="332">
        <v>0</v>
      </c>
      <c r="W49" s="332">
        <v>9</v>
      </c>
      <c r="X49" s="655"/>
    </row>
    <row r="50" spans="1:24" ht="21" customHeight="1">
      <c r="A50" s="980" t="s">
        <v>209</v>
      </c>
      <c r="B50" s="981"/>
      <c r="C50" s="332">
        <v>1994</v>
      </c>
      <c r="D50" s="332">
        <v>1678</v>
      </c>
      <c r="E50" s="332">
        <v>316</v>
      </c>
      <c r="F50" s="332">
        <v>0</v>
      </c>
      <c r="G50" s="332">
        <v>973</v>
      </c>
      <c r="H50" s="332">
        <v>760</v>
      </c>
      <c r="I50" s="332">
        <v>1733</v>
      </c>
      <c r="J50" s="332">
        <v>0</v>
      </c>
      <c r="K50" s="332">
        <v>0</v>
      </c>
      <c r="L50" s="332">
        <v>0</v>
      </c>
      <c r="M50" s="332">
        <v>0</v>
      </c>
      <c r="N50" s="332">
        <v>0</v>
      </c>
      <c r="O50" s="332">
        <v>0</v>
      </c>
      <c r="P50" s="332">
        <v>211</v>
      </c>
      <c r="Q50" s="332"/>
      <c r="R50" s="332">
        <v>17</v>
      </c>
      <c r="S50" s="332">
        <v>0</v>
      </c>
      <c r="T50" s="332">
        <v>17</v>
      </c>
      <c r="U50" s="332">
        <v>7</v>
      </c>
      <c r="V50" s="332">
        <v>0</v>
      </c>
      <c r="W50" s="332">
        <v>7</v>
      </c>
      <c r="X50" s="655"/>
    </row>
    <row r="51" spans="1:24" ht="21" customHeight="1">
      <c r="A51" s="980" t="s">
        <v>212</v>
      </c>
      <c r="B51" s="981"/>
      <c r="C51" s="332">
        <v>1465</v>
      </c>
      <c r="D51" s="332">
        <v>1445</v>
      </c>
      <c r="E51" s="332">
        <v>17</v>
      </c>
      <c r="F51" s="332">
        <v>3</v>
      </c>
      <c r="G51" s="332">
        <v>1236</v>
      </c>
      <c r="H51" s="332">
        <v>229</v>
      </c>
      <c r="I51" s="332">
        <v>1465</v>
      </c>
      <c r="J51" s="332">
        <v>0</v>
      </c>
      <c r="K51" s="332">
        <v>0</v>
      </c>
      <c r="L51" s="332">
        <v>0</v>
      </c>
      <c r="M51" s="332">
        <v>0</v>
      </c>
      <c r="N51" s="332">
        <v>0</v>
      </c>
      <c r="O51" s="332">
        <v>0</v>
      </c>
      <c r="P51" s="332"/>
      <c r="Q51" s="332">
        <v>2078</v>
      </c>
      <c r="R51" s="332">
        <v>40</v>
      </c>
      <c r="S51" s="332">
        <v>0</v>
      </c>
      <c r="T51" s="332">
        <v>40</v>
      </c>
      <c r="U51" s="332">
        <v>7</v>
      </c>
      <c r="V51" s="332">
        <v>0</v>
      </c>
      <c r="W51" s="332">
        <v>7</v>
      </c>
      <c r="X51" s="655"/>
    </row>
    <row r="52" spans="1:24" ht="21" customHeight="1">
      <c r="A52" s="980" t="s">
        <v>210</v>
      </c>
      <c r="B52" s="981"/>
      <c r="C52" s="332">
        <v>3857</v>
      </c>
      <c r="D52" s="332">
        <v>3488</v>
      </c>
      <c r="E52" s="332">
        <v>369</v>
      </c>
      <c r="F52" s="332">
        <v>0</v>
      </c>
      <c r="G52" s="332">
        <v>2780</v>
      </c>
      <c r="H52" s="332">
        <v>1077</v>
      </c>
      <c r="I52" s="332">
        <v>3857</v>
      </c>
      <c r="J52" s="332">
        <v>0</v>
      </c>
      <c r="K52" s="332">
        <v>0</v>
      </c>
      <c r="L52" s="332">
        <v>0</v>
      </c>
      <c r="M52" s="332">
        <v>0</v>
      </c>
      <c r="N52" s="332">
        <v>0</v>
      </c>
      <c r="O52" s="332">
        <v>0</v>
      </c>
      <c r="P52" s="332">
        <v>0</v>
      </c>
      <c r="Q52" s="332">
        <v>360</v>
      </c>
      <c r="R52" s="332">
        <v>70</v>
      </c>
      <c r="S52" s="332">
        <v>7</v>
      </c>
      <c r="T52" s="332">
        <v>77</v>
      </c>
      <c r="U52" s="332">
        <v>7</v>
      </c>
      <c r="V52" s="332">
        <v>2</v>
      </c>
      <c r="W52" s="332">
        <v>9</v>
      </c>
      <c r="X52" s="655"/>
    </row>
    <row r="53" spans="1:24" ht="21" customHeight="1" thickBot="1">
      <c r="A53" s="982" t="s">
        <v>213</v>
      </c>
      <c r="B53" s="983"/>
      <c r="C53" s="337">
        <v>4942</v>
      </c>
      <c r="D53" s="337">
        <v>4841</v>
      </c>
      <c r="E53" s="337">
        <v>95</v>
      </c>
      <c r="F53" s="337">
        <v>6</v>
      </c>
      <c r="G53" s="337">
        <v>3332</v>
      </c>
      <c r="H53" s="337">
        <v>1577</v>
      </c>
      <c r="I53" s="337">
        <v>4909</v>
      </c>
      <c r="J53" s="337">
        <v>2</v>
      </c>
      <c r="K53" s="337">
        <v>31</v>
      </c>
      <c r="L53" s="337">
        <v>33</v>
      </c>
      <c r="M53" s="337">
        <v>0</v>
      </c>
      <c r="N53" s="337">
        <v>0</v>
      </c>
      <c r="O53" s="337">
        <v>0</v>
      </c>
      <c r="P53" s="337">
        <v>0</v>
      </c>
      <c r="Q53" s="337">
        <v>1546</v>
      </c>
      <c r="R53" s="337">
        <v>118</v>
      </c>
      <c r="S53" s="337">
        <v>4</v>
      </c>
      <c r="T53" s="337">
        <v>122</v>
      </c>
      <c r="U53" s="337">
        <v>14</v>
      </c>
      <c r="V53" s="337">
        <v>6</v>
      </c>
      <c r="W53" s="337">
        <v>20</v>
      </c>
      <c r="X53" s="662"/>
    </row>
    <row r="54" spans="1:24" ht="21" customHeight="1" thickBot="1">
      <c r="A54" s="978" t="s">
        <v>48</v>
      </c>
      <c r="B54" s="979"/>
      <c r="C54" s="29">
        <f t="shared" ref="C54:W54" si="8">SUM(C5,C9,C16,C19,C24,C30:C32,C35:C37,C40,C43:C53)</f>
        <v>201216</v>
      </c>
      <c r="D54" s="60">
        <f t="shared" si="8"/>
        <v>184146</v>
      </c>
      <c r="E54" s="60">
        <f t="shared" si="8"/>
        <v>14697</v>
      </c>
      <c r="F54" s="60">
        <f t="shared" si="8"/>
        <v>2373</v>
      </c>
      <c r="G54" s="60">
        <f t="shared" si="8"/>
        <v>258870</v>
      </c>
      <c r="H54" s="60">
        <f t="shared" si="8"/>
        <v>107717</v>
      </c>
      <c r="I54" s="60">
        <f t="shared" si="8"/>
        <v>366587</v>
      </c>
      <c r="J54" s="60">
        <f t="shared" si="8"/>
        <v>2</v>
      </c>
      <c r="K54" s="60">
        <f t="shared" si="8"/>
        <v>31</v>
      </c>
      <c r="L54" s="60">
        <f t="shared" si="8"/>
        <v>33</v>
      </c>
      <c r="M54" s="60">
        <f t="shared" si="8"/>
        <v>4083</v>
      </c>
      <c r="N54" s="60">
        <f t="shared" si="8"/>
        <v>2217</v>
      </c>
      <c r="O54" s="60">
        <f t="shared" si="8"/>
        <v>9571</v>
      </c>
      <c r="P54" s="60">
        <f t="shared" si="8"/>
        <v>1291</v>
      </c>
      <c r="Q54" s="29">
        <f t="shared" si="8"/>
        <v>145212</v>
      </c>
      <c r="R54" s="60">
        <f t="shared" si="8"/>
        <v>3473</v>
      </c>
      <c r="S54" s="60">
        <f t="shared" si="8"/>
        <v>517</v>
      </c>
      <c r="T54" s="60">
        <f t="shared" si="8"/>
        <v>3990</v>
      </c>
      <c r="U54" s="60">
        <f t="shared" si="8"/>
        <v>449</v>
      </c>
      <c r="V54" s="60">
        <f t="shared" si="8"/>
        <v>74</v>
      </c>
      <c r="W54" s="60">
        <f t="shared" si="8"/>
        <v>523</v>
      </c>
      <c r="X54" s="72"/>
    </row>
    <row r="55" spans="1:24" ht="21" customHeight="1">
      <c r="A55" s="980" t="s">
        <v>214</v>
      </c>
      <c r="B55" s="989"/>
      <c r="C55" s="338">
        <v>247</v>
      </c>
      <c r="D55" s="338">
        <v>180</v>
      </c>
      <c r="E55" s="338">
        <v>67</v>
      </c>
      <c r="F55" s="338">
        <v>0</v>
      </c>
      <c r="G55" s="338">
        <v>247</v>
      </c>
      <c r="H55" s="338">
        <v>0</v>
      </c>
      <c r="I55" s="338">
        <v>247</v>
      </c>
      <c r="J55" s="338">
        <v>0</v>
      </c>
      <c r="K55" s="338">
        <v>0</v>
      </c>
      <c r="L55" s="338">
        <v>0</v>
      </c>
      <c r="M55" s="338">
        <v>0</v>
      </c>
      <c r="N55" s="338">
        <v>0</v>
      </c>
      <c r="O55" s="338">
        <v>0</v>
      </c>
      <c r="P55" s="338">
        <v>0</v>
      </c>
      <c r="Q55" s="338">
        <v>143</v>
      </c>
      <c r="R55" s="338">
        <v>16</v>
      </c>
      <c r="S55" s="338">
        <v>5</v>
      </c>
      <c r="T55" s="338">
        <v>21</v>
      </c>
      <c r="U55" s="338">
        <v>10</v>
      </c>
      <c r="V55" s="338">
        <v>0</v>
      </c>
      <c r="W55" s="338">
        <v>10</v>
      </c>
      <c r="X55" s="663"/>
    </row>
    <row r="56" spans="1:24" ht="21" customHeight="1">
      <c r="A56" s="980" t="s">
        <v>215</v>
      </c>
      <c r="B56" s="989"/>
      <c r="C56" s="339">
        <v>453</v>
      </c>
      <c r="D56" s="339"/>
      <c r="E56" s="339">
        <v>18</v>
      </c>
      <c r="F56" s="339">
        <v>435</v>
      </c>
      <c r="G56" s="339"/>
      <c r="H56" s="339"/>
      <c r="I56" s="339">
        <v>0</v>
      </c>
      <c r="J56" s="339"/>
      <c r="K56" s="339"/>
      <c r="L56" s="339">
        <v>0</v>
      </c>
      <c r="M56" s="339"/>
      <c r="N56" s="339"/>
      <c r="O56" s="339">
        <v>0</v>
      </c>
      <c r="P56" s="339"/>
      <c r="Q56" s="339"/>
      <c r="R56" s="339"/>
      <c r="S56" s="339"/>
      <c r="T56" s="339">
        <v>0</v>
      </c>
      <c r="U56" s="339"/>
      <c r="V56" s="339"/>
      <c r="W56" s="339">
        <v>0</v>
      </c>
      <c r="X56" s="664"/>
    </row>
    <row r="57" spans="1:24" ht="21" customHeight="1" thickBot="1">
      <c r="A57" s="982" t="s">
        <v>170</v>
      </c>
      <c r="B57" s="986"/>
      <c r="C57" s="296">
        <v>13064</v>
      </c>
      <c r="D57" s="296">
        <v>9492</v>
      </c>
      <c r="E57" s="296">
        <v>2498</v>
      </c>
      <c r="F57" s="296">
        <v>1074</v>
      </c>
      <c r="G57" s="296">
        <v>9366</v>
      </c>
      <c r="H57" s="296">
        <v>1392</v>
      </c>
      <c r="I57" s="296">
        <v>10758</v>
      </c>
      <c r="J57" s="296">
        <v>0</v>
      </c>
      <c r="K57" s="296">
        <v>0</v>
      </c>
      <c r="L57" s="296">
        <v>0</v>
      </c>
      <c r="M57" s="296">
        <v>0</v>
      </c>
      <c r="N57" s="296">
        <v>0</v>
      </c>
      <c r="O57" s="296">
        <v>0</v>
      </c>
      <c r="P57" s="296">
        <v>2306</v>
      </c>
      <c r="Q57" s="296">
        <v>15393</v>
      </c>
      <c r="R57" s="296">
        <v>208</v>
      </c>
      <c r="S57" s="296">
        <v>475</v>
      </c>
      <c r="T57" s="296">
        <v>683</v>
      </c>
      <c r="U57" s="296">
        <v>66</v>
      </c>
      <c r="V57" s="296">
        <v>18</v>
      </c>
      <c r="W57" s="296">
        <v>84</v>
      </c>
      <c r="X57" s="665"/>
    </row>
    <row r="58" spans="1:24" ht="21" customHeight="1" thickBot="1">
      <c r="A58" s="978" t="s">
        <v>144</v>
      </c>
      <c r="B58" s="979"/>
      <c r="C58" s="28">
        <f>SUM(C55:C57)</f>
        <v>13764</v>
      </c>
      <c r="D58" s="28">
        <f t="shared" ref="D58:W58" si="9">SUM(D55:D57)</f>
        <v>9672</v>
      </c>
      <c r="E58" s="28">
        <f t="shared" si="9"/>
        <v>2583</v>
      </c>
      <c r="F58" s="28">
        <f t="shared" si="9"/>
        <v>1509</v>
      </c>
      <c r="G58" s="28">
        <f t="shared" si="9"/>
        <v>9613</v>
      </c>
      <c r="H58" s="28">
        <f t="shared" si="9"/>
        <v>1392</v>
      </c>
      <c r="I58" s="28">
        <f t="shared" si="9"/>
        <v>11005</v>
      </c>
      <c r="J58" s="28">
        <f t="shared" si="9"/>
        <v>0</v>
      </c>
      <c r="K58" s="28">
        <f t="shared" si="9"/>
        <v>0</v>
      </c>
      <c r="L58" s="28">
        <f t="shared" si="9"/>
        <v>0</v>
      </c>
      <c r="M58" s="28">
        <f t="shared" si="9"/>
        <v>0</v>
      </c>
      <c r="N58" s="28">
        <f t="shared" si="9"/>
        <v>0</v>
      </c>
      <c r="O58" s="28">
        <f t="shared" si="9"/>
        <v>0</v>
      </c>
      <c r="P58" s="28">
        <f t="shared" si="9"/>
        <v>2306</v>
      </c>
      <c r="Q58" s="28">
        <f t="shared" si="9"/>
        <v>15536</v>
      </c>
      <c r="R58" s="28">
        <f t="shared" si="9"/>
        <v>224</v>
      </c>
      <c r="S58" s="28">
        <f t="shared" si="9"/>
        <v>480</v>
      </c>
      <c r="T58" s="28">
        <f t="shared" si="9"/>
        <v>704</v>
      </c>
      <c r="U58" s="28">
        <f t="shared" si="9"/>
        <v>76</v>
      </c>
      <c r="V58" s="28">
        <f t="shared" si="9"/>
        <v>18</v>
      </c>
      <c r="W58" s="28">
        <f t="shared" si="9"/>
        <v>94</v>
      </c>
      <c r="X58" s="73"/>
    </row>
    <row r="59" spans="1:24" ht="21" customHeight="1" thickBot="1">
      <c r="A59" s="978" t="s">
        <v>11</v>
      </c>
      <c r="B59" s="979"/>
      <c r="C59" s="29">
        <f>C54+C58</f>
        <v>214980</v>
      </c>
      <c r="D59" s="29">
        <f t="shared" ref="D59:W59" si="10">D54+D58</f>
        <v>193818</v>
      </c>
      <c r="E59" s="29">
        <f t="shared" si="10"/>
        <v>17280</v>
      </c>
      <c r="F59" s="29">
        <f t="shared" si="10"/>
        <v>3882</v>
      </c>
      <c r="G59" s="29">
        <f t="shared" si="10"/>
        <v>268483</v>
      </c>
      <c r="H59" s="29">
        <f t="shared" si="10"/>
        <v>109109</v>
      </c>
      <c r="I59" s="29">
        <f t="shared" si="10"/>
        <v>377592</v>
      </c>
      <c r="J59" s="29">
        <f t="shared" si="10"/>
        <v>2</v>
      </c>
      <c r="K59" s="29">
        <f t="shared" si="10"/>
        <v>31</v>
      </c>
      <c r="L59" s="29">
        <f t="shared" si="10"/>
        <v>33</v>
      </c>
      <c r="M59" s="29">
        <f t="shared" si="10"/>
        <v>4083</v>
      </c>
      <c r="N59" s="29">
        <f t="shared" si="10"/>
        <v>2217</v>
      </c>
      <c r="O59" s="29">
        <f t="shared" si="10"/>
        <v>9571</v>
      </c>
      <c r="P59" s="29">
        <f t="shared" si="10"/>
        <v>3597</v>
      </c>
      <c r="Q59" s="29">
        <f t="shared" si="10"/>
        <v>160748</v>
      </c>
      <c r="R59" s="29">
        <f t="shared" si="10"/>
        <v>3697</v>
      </c>
      <c r="S59" s="29">
        <f t="shared" si="10"/>
        <v>997</v>
      </c>
      <c r="T59" s="29">
        <f t="shared" si="10"/>
        <v>4694</v>
      </c>
      <c r="U59" s="29">
        <f t="shared" si="10"/>
        <v>525</v>
      </c>
      <c r="V59" s="29">
        <f t="shared" si="10"/>
        <v>92</v>
      </c>
      <c r="W59" s="29">
        <f t="shared" si="10"/>
        <v>617</v>
      </c>
      <c r="X59" s="72"/>
    </row>
    <row r="61" spans="1:24">
      <c r="D61" s="130"/>
    </row>
  </sheetData>
  <mergeCells count="33">
    <mergeCell ref="Q2:Q4"/>
    <mergeCell ref="M3:O3"/>
    <mergeCell ref="A5:B5"/>
    <mergeCell ref="A9:B9"/>
    <mergeCell ref="A2:B4"/>
    <mergeCell ref="C2:C4"/>
    <mergeCell ref="A16:B16"/>
    <mergeCell ref="A19:B19"/>
    <mergeCell ref="A24:B24"/>
    <mergeCell ref="A30:B30"/>
    <mergeCell ref="A31:B31"/>
    <mergeCell ref="A32:B32"/>
    <mergeCell ref="A35:B35"/>
    <mergeCell ref="A36:B36"/>
    <mergeCell ref="A37:B37"/>
    <mergeCell ref="A40:B40"/>
    <mergeCell ref="A43:B43"/>
    <mergeCell ref="A44:B44"/>
    <mergeCell ref="A45:B45"/>
    <mergeCell ref="A46:B46"/>
    <mergeCell ref="A47:B47"/>
    <mergeCell ref="A48:B48"/>
    <mergeCell ref="A49:B49"/>
    <mergeCell ref="A50:B50"/>
    <mergeCell ref="A57:B57"/>
    <mergeCell ref="A58:B58"/>
    <mergeCell ref="A59:B59"/>
    <mergeCell ref="A51:B51"/>
    <mergeCell ref="A52:B52"/>
    <mergeCell ref="A53:B53"/>
    <mergeCell ref="A54:B54"/>
    <mergeCell ref="A55:B55"/>
    <mergeCell ref="A56:B5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34" fitToWidth="2" orientation="portrait" useFirstPageNumber="1" r:id="rId1"/>
  <headerFooter alignWithMargins="0">
    <oddFooter>&amp;C&amp;"ＭＳ 明朝,標準"&amp;16&amp;P</oddFooter>
  </headerFooter>
  <colBreaks count="1" manualBreakCount="1">
    <brk id="16" max="5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L52"/>
  <sheetViews>
    <sheetView view="pageBreakPreview" topLeftCell="A34" zoomScale="70" zoomScaleNormal="85" zoomScaleSheetLayoutView="70" workbookViewId="0">
      <selection activeCell="H14" sqref="H14"/>
    </sheetView>
  </sheetViews>
  <sheetFormatPr defaultColWidth="9" defaultRowHeight="13"/>
  <cols>
    <col min="1" max="1" width="10.36328125" style="12" customWidth="1"/>
    <col min="2" max="11" width="9.6328125" style="1" customWidth="1"/>
    <col min="12" max="14" width="9" style="1"/>
    <col min="15" max="15" width="10.36328125" style="1" customWidth="1"/>
    <col min="16" max="21" width="9" style="1"/>
    <col min="22" max="22" width="22.36328125" style="1" bestFit="1" customWidth="1"/>
    <col min="23" max="16384" width="9" style="1"/>
  </cols>
  <sheetData>
    <row r="1" spans="1:220" ht="17" thickBot="1">
      <c r="A1" s="379" t="s">
        <v>137</v>
      </c>
    </row>
    <row r="2" spans="1:220" ht="14.15" customHeight="1">
      <c r="A2" s="625" t="s">
        <v>0</v>
      </c>
      <c r="B2" s="668" t="s">
        <v>487</v>
      </c>
      <c r="C2" s="669"/>
      <c r="D2" s="669"/>
      <c r="E2" s="669"/>
      <c r="F2" s="669"/>
      <c r="G2" s="669" t="s">
        <v>24</v>
      </c>
      <c r="H2" s="669"/>
      <c r="I2" s="669" t="str">
        <f>"("&amp;[1]蔵書Ⅰ!R1&amp;")"</f>
        <v>(令和5年3月31日現在)</v>
      </c>
      <c r="J2" s="669"/>
      <c r="K2" s="670"/>
      <c r="L2" s="669" t="s">
        <v>25</v>
      </c>
      <c r="M2" s="669"/>
      <c r="N2" s="669"/>
      <c r="O2" s="669"/>
      <c r="P2" s="669"/>
      <c r="Q2" s="669"/>
      <c r="R2" s="669"/>
      <c r="S2" s="669" t="s">
        <v>24</v>
      </c>
      <c r="T2" s="669" t="str">
        <f>"("&amp;[1]貸出サービス概況!AA1&amp;")"</f>
        <v>(令和５年)</v>
      </c>
      <c r="U2" s="671"/>
      <c r="V2" s="672" t="s">
        <v>26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5" customHeight="1">
      <c r="A3" s="627"/>
      <c r="B3" s="457" t="s">
        <v>488</v>
      </c>
      <c r="C3" s="24"/>
      <c r="D3" s="24"/>
      <c r="E3" s="24"/>
      <c r="F3" s="24"/>
      <c r="G3" s="24"/>
      <c r="H3" s="25"/>
      <c r="I3" s="26"/>
      <c r="J3" s="43" t="s">
        <v>290</v>
      </c>
      <c r="K3" s="42" t="s">
        <v>291</v>
      </c>
      <c r="L3" s="457" t="s">
        <v>489</v>
      </c>
      <c r="M3" s="24"/>
      <c r="N3" s="24"/>
      <c r="O3" s="24"/>
      <c r="P3" s="24"/>
      <c r="Q3" s="24"/>
      <c r="R3" s="25"/>
      <c r="S3" s="25"/>
      <c r="T3" s="44" t="s">
        <v>290</v>
      </c>
      <c r="U3" s="84" t="s">
        <v>292</v>
      </c>
      <c r="V3" s="673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5" customHeight="1">
      <c r="A4" s="627"/>
      <c r="B4" s="108" t="s">
        <v>27</v>
      </c>
      <c r="C4" s="108" t="s">
        <v>28</v>
      </c>
      <c r="D4" s="108" t="s">
        <v>29</v>
      </c>
      <c r="E4" s="108" t="s">
        <v>30</v>
      </c>
      <c r="F4" s="108" t="s">
        <v>31</v>
      </c>
      <c r="G4" s="108" t="s">
        <v>32</v>
      </c>
      <c r="H4" s="108" t="s">
        <v>6</v>
      </c>
      <c r="I4" s="109" t="s">
        <v>33</v>
      </c>
      <c r="J4" s="110" t="s">
        <v>175</v>
      </c>
      <c r="K4" s="109" t="s">
        <v>173</v>
      </c>
      <c r="L4" s="108" t="s">
        <v>27</v>
      </c>
      <c r="M4" s="108" t="s">
        <v>28</v>
      </c>
      <c r="N4" s="108" t="s">
        <v>29</v>
      </c>
      <c r="O4" s="108" t="s">
        <v>30</v>
      </c>
      <c r="P4" s="108" t="s">
        <v>31</v>
      </c>
      <c r="Q4" s="108" t="s">
        <v>32</v>
      </c>
      <c r="R4" s="108" t="s">
        <v>6</v>
      </c>
      <c r="S4" s="109" t="s">
        <v>33</v>
      </c>
      <c r="T4" s="110" t="s">
        <v>175</v>
      </c>
      <c r="U4" s="109" t="s">
        <v>174</v>
      </c>
      <c r="V4" s="67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1.75" customHeight="1">
      <c r="A5" s="641" t="s">
        <v>254</v>
      </c>
      <c r="B5" s="326">
        <v>13104</v>
      </c>
      <c r="C5" s="326">
        <v>42</v>
      </c>
      <c r="D5" s="326">
        <v>42</v>
      </c>
      <c r="E5" s="326">
        <v>125</v>
      </c>
      <c r="F5" s="326">
        <v>0</v>
      </c>
      <c r="G5" s="326">
        <v>2635</v>
      </c>
      <c r="H5" s="326">
        <v>1021</v>
      </c>
      <c r="I5" s="326">
        <v>16969</v>
      </c>
      <c r="J5" s="326">
        <v>93</v>
      </c>
      <c r="K5" s="326">
        <v>2823</v>
      </c>
      <c r="L5" s="326">
        <v>78</v>
      </c>
      <c r="M5" s="326">
        <v>0</v>
      </c>
      <c r="N5" s="326">
        <v>0</v>
      </c>
      <c r="O5" s="326">
        <v>4</v>
      </c>
      <c r="P5" s="326">
        <v>0</v>
      </c>
      <c r="Q5" s="326">
        <v>191</v>
      </c>
      <c r="R5" s="326">
        <v>1</v>
      </c>
      <c r="S5" s="326">
        <v>274</v>
      </c>
      <c r="T5" s="326">
        <v>12</v>
      </c>
      <c r="U5" s="326">
        <v>0</v>
      </c>
      <c r="V5" s="675"/>
    </row>
    <row r="6" spans="1:220" ht="21.75" customHeight="1">
      <c r="A6" s="627" t="s">
        <v>249</v>
      </c>
      <c r="B6" s="327">
        <v>2447</v>
      </c>
      <c r="C6" s="327">
        <v>0</v>
      </c>
      <c r="D6" s="327">
        <v>0</v>
      </c>
      <c r="E6" s="327">
        <v>14</v>
      </c>
      <c r="F6" s="327">
        <v>0</v>
      </c>
      <c r="G6" s="327">
        <v>1917</v>
      </c>
      <c r="H6" s="327">
        <v>0</v>
      </c>
      <c r="I6" s="327">
        <v>4378</v>
      </c>
      <c r="J6" s="327">
        <v>0</v>
      </c>
      <c r="K6" s="327">
        <v>0</v>
      </c>
      <c r="L6" s="327">
        <v>36</v>
      </c>
      <c r="M6" s="327">
        <v>0</v>
      </c>
      <c r="N6" s="327">
        <v>0</v>
      </c>
      <c r="O6" s="327">
        <v>0</v>
      </c>
      <c r="P6" s="327">
        <v>0</v>
      </c>
      <c r="Q6" s="327">
        <v>43</v>
      </c>
      <c r="R6" s="327">
        <v>0</v>
      </c>
      <c r="S6" s="327">
        <v>79</v>
      </c>
      <c r="T6" s="327">
        <v>0</v>
      </c>
      <c r="U6" s="327">
        <v>0</v>
      </c>
      <c r="V6" s="676"/>
    </row>
    <row r="7" spans="1:220" ht="21.75" customHeight="1">
      <c r="A7" s="627" t="s">
        <v>251</v>
      </c>
      <c r="B7" s="327">
        <f>B68</f>
        <v>0</v>
      </c>
      <c r="C7" s="327">
        <f t="shared" ref="C7:U8" si="0">C68</f>
        <v>0</v>
      </c>
      <c r="D7" s="327">
        <f t="shared" si="0"/>
        <v>0</v>
      </c>
      <c r="E7" s="327">
        <f t="shared" si="0"/>
        <v>0</v>
      </c>
      <c r="F7" s="327">
        <f t="shared" si="0"/>
        <v>0</v>
      </c>
      <c r="G7" s="327">
        <f t="shared" si="0"/>
        <v>0</v>
      </c>
      <c r="H7" s="327">
        <f t="shared" si="0"/>
        <v>0</v>
      </c>
      <c r="I7" s="327">
        <f t="shared" si="0"/>
        <v>0</v>
      </c>
      <c r="J7" s="327">
        <f t="shared" si="0"/>
        <v>0</v>
      </c>
      <c r="K7" s="327">
        <f t="shared" si="0"/>
        <v>0</v>
      </c>
      <c r="L7" s="327">
        <f t="shared" si="0"/>
        <v>0</v>
      </c>
      <c r="M7" s="327">
        <f t="shared" si="0"/>
        <v>0</v>
      </c>
      <c r="N7" s="327">
        <f t="shared" si="0"/>
        <v>0</v>
      </c>
      <c r="O7" s="327">
        <f t="shared" si="0"/>
        <v>0</v>
      </c>
      <c r="P7" s="327">
        <f t="shared" si="0"/>
        <v>0</v>
      </c>
      <c r="Q7" s="327">
        <f t="shared" si="0"/>
        <v>0</v>
      </c>
      <c r="R7" s="327">
        <f t="shared" si="0"/>
        <v>0</v>
      </c>
      <c r="S7" s="327">
        <f t="shared" si="0"/>
        <v>0</v>
      </c>
      <c r="T7" s="327">
        <f t="shared" si="0"/>
        <v>0</v>
      </c>
      <c r="U7" s="327">
        <f t="shared" si="0"/>
        <v>0</v>
      </c>
      <c r="V7" s="676"/>
    </row>
    <row r="8" spans="1:220" ht="21.75" customHeight="1">
      <c r="A8" s="627" t="s">
        <v>238</v>
      </c>
      <c r="B8" s="327">
        <v>54862</v>
      </c>
      <c r="C8" s="327">
        <v>0</v>
      </c>
      <c r="D8" s="327">
        <v>1</v>
      </c>
      <c r="E8" s="327">
        <v>3727</v>
      </c>
      <c r="F8" s="327">
        <v>0</v>
      </c>
      <c r="G8" s="327">
        <v>20579</v>
      </c>
      <c r="H8" s="327">
        <v>0</v>
      </c>
      <c r="I8" s="327">
        <v>79169</v>
      </c>
      <c r="J8" s="327">
        <v>25</v>
      </c>
      <c r="K8" s="327">
        <v>0</v>
      </c>
      <c r="L8" s="327">
        <v>1367</v>
      </c>
      <c r="M8" s="327">
        <f t="shared" si="0"/>
        <v>0</v>
      </c>
      <c r="N8" s="327">
        <f t="shared" si="0"/>
        <v>0</v>
      </c>
      <c r="O8" s="327">
        <f t="shared" si="0"/>
        <v>0</v>
      </c>
      <c r="P8" s="327">
        <f t="shared" si="0"/>
        <v>0</v>
      </c>
      <c r="Q8" s="327">
        <v>705</v>
      </c>
      <c r="R8" s="327">
        <f t="shared" si="0"/>
        <v>0</v>
      </c>
      <c r="S8" s="327">
        <v>2072</v>
      </c>
      <c r="T8" s="327">
        <f t="shared" si="0"/>
        <v>0</v>
      </c>
      <c r="U8" s="327">
        <f t="shared" si="0"/>
        <v>0</v>
      </c>
      <c r="V8" s="676"/>
    </row>
    <row r="9" spans="1:220" ht="21.75" customHeight="1">
      <c r="A9" s="627" t="s">
        <v>239</v>
      </c>
      <c r="B9" s="327">
        <v>2054</v>
      </c>
      <c r="C9" s="327">
        <v>0</v>
      </c>
      <c r="D9" s="327">
        <v>0</v>
      </c>
      <c r="E9" s="327">
        <v>259</v>
      </c>
      <c r="F9" s="327">
        <v>0</v>
      </c>
      <c r="G9" s="327">
        <v>1484</v>
      </c>
      <c r="H9" s="327">
        <v>0</v>
      </c>
      <c r="I9" s="327">
        <v>3797</v>
      </c>
      <c r="J9" s="327">
        <v>0</v>
      </c>
      <c r="K9" s="327">
        <v>0</v>
      </c>
      <c r="L9" s="327">
        <v>55</v>
      </c>
      <c r="M9" s="327">
        <v>0</v>
      </c>
      <c r="N9" s="327">
        <v>0</v>
      </c>
      <c r="O9" s="327">
        <v>0</v>
      </c>
      <c r="P9" s="327">
        <v>0</v>
      </c>
      <c r="Q9" s="327">
        <v>51</v>
      </c>
      <c r="R9" s="327">
        <v>0</v>
      </c>
      <c r="S9" s="327">
        <v>106</v>
      </c>
      <c r="T9" s="327">
        <f>T69</f>
        <v>0</v>
      </c>
      <c r="U9" s="327">
        <f>U69</f>
        <v>0</v>
      </c>
      <c r="V9" s="676"/>
    </row>
    <row r="10" spans="1:220" ht="21.75" customHeight="1">
      <c r="A10" s="641" t="s">
        <v>131</v>
      </c>
      <c r="B10" s="326">
        <v>5275</v>
      </c>
      <c r="C10" s="326">
        <v>0</v>
      </c>
      <c r="D10" s="326">
        <v>2</v>
      </c>
      <c r="E10" s="326">
        <v>1444</v>
      </c>
      <c r="F10" s="326">
        <v>0</v>
      </c>
      <c r="G10" s="326">
        <v>1758</v>
      </c>
      <c r="H10" s="326">
        <v>0</v>
      </c>
      <c r="I10" s="326">
        <v>8479</v>
      </c>
      <c r="J10" s="326">
        <v>0</v>
      </c>
      <c r="K10" s="326">
        <v>0</v>
      </c>
      <c r="L10" s="326">
        <v>43</v>
      </c>
      <c r="M10" s="326">
        <v>0</v>
      </c>
      <c r="N10" s="326">
        <v>0</v>
      </c>
      <c r="O10" s="326">
        <v>0</v>
      </c>
      <c r="P10" s="326">
        <v>0</v>
      </c>
      <c r="Q10" s="326">
        <v>86</v>
      </c>
      <c r="R10" s="326">
        <v>3</v>
      </c>
      <c r="S10" s="326">
        <v>132</v>
      </c>
      <c r="T10" s="326">
        <v>0</v>
      </c>
      <c r="U10" s="326">
        <v>0</v>
      </c>
      <c r="V10" s="675"/>
    </row>
    <row r="11" spans="1:220" ht="21.75" customHeight="1">
      <c r="A11" s="627" t="s">
        <v>132</v>
      </c>
      <c r="B11" s="327">
        <v>4264</v>
      </c>
      <c r="C11" s="327">
        <v>0</v>
      </c>
      <c r="D11" s="327">
        <v>0</v>
      </c>
      <c r="E11" s="327">
        <v>45</v>
      </c>
      <c r="F11" s="327">
        <v>0</v>
      </c>
      <c r="G11" s="327">
        <v>2124</v>
      </c>
      <c r="H11" s="327">
        <v>0</v>
      </c>
      <c r="I11" s="327">
        <v>6433</v>
      </c>
      <c r="J11" s="327">
        <v>0</v>
      </c>
      <c r="K11" s="327">
        <v>0</v>
      </c>
      <c r="L11" s="327">
        <v>29</v>
      </c>
      <c r="M11" s="327">
        <v>0</v>
      </c>
      <c r="N11" s="327">
        <v>0</v>
      </c>
      <c r="O11" s="327">
        <v>0</v>
      </c>
      <c r="P11" s="327">
        <v>0</v>
      </c>
      <c r="Q11" s="327">
        <v>65</v>
      </c>
      <c r="R11" s="327">
        <v>0</v>
      </c>
      <c r="S11" s="327">
        <v>94</v>
      </c>
      <c r="T11" s="327">
        <v>0</v>
      </c>
      <c r="U11" s="327">
        <v>0</v>
      </c>
      <c r="V11" s="676"/>
      <c r="W11" s="666"/>
    </row>
    <row r="12" spans="1:220" ht="21.75" customHeight="1">
      <c r="A12" s="627" t="s">
        <v>135</v>
      </c>
      <c r="B12" s="327">
        <v>1518</v>
      </c>
      <c r="C12" s="327">
        <v>0</v>
      </c>
      <c r="D12" s="327">
        <v>0</v>
      </c>
      <c r="E12" s="327">
        <v>748</v>
      </c>
      <c r="F12" s="327">
        <v>0</v>
      </c>
      <c r="G12" s="327">
        <v>1223</v>
      </c>
      <c r="H12" s="327">
        <v>0</v>
      </c>
      <c r="I12" s="327">
        <v>3489</v>
      </c>
      <c r="J12" s="327">
        <v>0</v>
      </c>
      <c r="K12" s="327">
        <v>0</v>
      </c>
      <c r="L12" s="327">
        <v>41</v>
      </c>
      <c r="M12" s="327">
        <v>0</v>
      </c>
      <c r="N12" s="327">
        <v>0</v>
      </c>
      <c r="O12" s="327">
        <v>0</v>
      </c>
      <c r="P12" s="327">
        <v>0</v>
      </c>
      <c r="Q12" s="327">
        <v>54</v>
      </c>
      <c r="R12" s="327">
        <v>0</v>
      </c>
      <c r="S12" s="327">
        <v>95</v>
      </c>
      <c r="T12" s="327">
        <v>0</v>
      </c>
      <c r="U12" s="327">
        <v>0</v>
      </c>
      <c r="V12" s="676"/>
      <c r="W12" s="548"/>
    </row>
    <row r="13" spans="1:220" ht="21.75" customHeight="1">
      <c r="A13" s="627" t="s">
        <v>206</v>
      </c>
      <c r="B13" s="262">
        <v>1815</v>
      </c>
      <c r="C13" s="262">
        <v>0</v>
      </c>
      <c r="D13" s="262">
        <v>0</v>
      </c>
      <c r="E13" s="262">
        <v>3</v>
      </c>
      <c r="F13" s="262">
        <v>0</v>
      </c>
      <c r="G13" s="262">
        <v>1696</v>
      </c>
      <c r="H13" s="262">
        <v>0</v>
      </c>
      <c r="I13" s="262">
        <v>3514</v>
      </c>
      <c r="J13" s="262">
        <v>0</v>
      </c>
      <c r="K13" s="262">
        <v>0</v>
      </c>
      <c r="L13" s="262">
        <v>37</v>
      </c>
      <c r="M13" s="262">
        <v>0</v>
      </c>
      <c r="N13" s="262">
        <v>0</v>
      </c>
      <c r="O13" s="262">
        <v>0</v>
      </c>
      <c r="P13" s="262">
        <v>0</v>
      </c>
      <c r="Q13" s="262">
        <v>76</v>
      </c>
      <c r="R13" s="262">
        <v>0</v>
      </c>
      <c r="S13" s="262">
        <v>113</v>
      </c>
      <c r="T13" s="262">
        <v>0</v>
      </c>
      <c r="U13" s="262">
        <v>0</v>
      </c>
      <c r="V13" s="677"/>
    </row>
    <row r="14" spans="1:220" ht="21.75" customHeight="1">
      <c r="A14" s="639" t="s">
        <v>133</v>
      </c>
      <c r="B14" s="328">
        <v>2612</v>
      </c>
      <c r="C14" s="328">
        <v>6646</v>
      </c>
      <c r="D14" s="328">
        <v>1</v>
      </c>
      <c r="E14" s="328">
        <v>50</v>
      </c>
      <c r="F14" s="328">
        <v>0</v>
      </c>
      <c r="G14" s="328">
        <v>1509</v>
      </c>
      <c r="H14" s="328">
        <v>0</v>
      </c>
      <c r="I14" s="328">
        <v>10818</v>
      </c>
      <c r="J14" s="328">
        <v>259</v>
      </c>
      <c r="K14" s="328">
        <v>369</v>
      </c>
      <c r="L14" s="328">
        <v>135</v>
      </c>
      <c r="M14" s="328">
        <v>0</v>
      </c>
      <c r="N14" s="328">
        <v>0</v>
      </c>
      <c r="O14" s="328">
        <v>0</v>
      </c>
      <c r="P14" s="328">
        <v>0</v>
      </c>
      <c r="Q14" s="328">
        <v>48</v>
      </c>
      <c r="R14" s="328">
        <v>0</v>
      </c>
      <c r="S14" s="328">
        <v>183</v>
      </c>
      <c r="T14" s="328">
        <v>0</v>
      </c>
      <c r="U14" s="328">
        <v>0</v>
      </c>
      <c r="V14" s="678"/>
      <c r="W14" s="548"/>
    </row>
    <row r="15" spans="1:220" ht="21.75" customHeight="1">
      <c r="A15" s="641" t="s">
        <v>240</v>
      </c>
      <c r="B15" s="326">
        <v>2281</v>
      </c>
      <c r="C15" s="326">
        <v>0</v>
      </c>
      <c r="D15" s="326">
        <v>0</v>
      </c>
      <c r="E15" s="326">
        <v>17</v>
      </c>
      <c r="F15" s="326">
        <v>0</v>
      </c>
      <c r="G15" s="326">
        <v>846</v>
      </c>
      <c r="H15" s="326">
        <v>0</v>
      </c>
      <c r="I15" s="326">
        <v>3144</v>
      </c>
      <c r="J15" s="326">
        <v>16</v>
      </c>
      <c r="K15" s="326">
        <v>0</v>
      </c>
      <c r="L15" s="326">
        <v>71</v>
      </c>
      <c r="M15" s="326">
        <v>0</v>
      </c>
      <c r="N15" s="326">
        <v>0</v>
      </c>
      <c r="O15" s="326">
        <v>0</v>
      </c>
      <c r="P15" s="326">
        <v>0</v>
      </c>
      <c r="Q15" s="326">
        <v>33</v>
      </c>
      <c r="R15" s="326">
        <v>0</v>
      </c>
      <c r="S15" s="326">
        <v>104</v>
      </c>
      <c r="T15" s="326">
        <v>0</v>
      </c>
      <c r="U15" s="326">
        <v>0</v>
      </c>
      <c r="V15" s="675"/>
      <c r="W15" s="548"/>
    </row>
    <row r="16" spans="1:220" ht="21.75" customHeight="1">
      <c r="A16" s="627" t="s">
        <v>232</v>
      </c>
      <c r="B16" s="327">
        <v>8739</v>
      </c>
      <c r="C16" s="327">
        <v>0</v>
      </c>
      <c r="D16" s="327">
        <v>40</v>
      </c>
      <c r="E16" s="327">
        <v>1379</v>
      </c>
      <c r="F16" s="327">
        <v>0</v>
      </c>
      <c r="G16" s="327">
        <v>3685</v>
      </c>
      <c r="H16" s="327">
        <v>2294</v>
      </c>
      <c r="I16" s="327">
        <v>16137</v>
      </c>
      <c r="J16" s="327">
        <v>120</v>
      </c>
      <c r="K16" s="327" t="s">
        <v>136</v>
      </c>
      <c r="L16" s="327">
        <v>231</v>
      </c>
      <c r="M16" s="327">
        <v>0</v>
      </c>
      <c r="N16" s="327">
        <v>0</v>
      </c>
      <c r="O16" s="327">
        <v>0</v>
      </c>
      <c r="P16" s="327">
        <v>0</v>
      </c>
      <c r="Q16" s="327">
        <v>125</v>
      </c>
      <c r="R16" s="327">
        <v>24</v>
      </c>
      <c r="S16" s="327">
        <v>380</v>
      </c>
      <c r="T16" s="327">
        <v>1</v>
      </c>
      <c r="U16" s="327">
        <v>0</v>
      </c>
      <c r="V16" s="676"/>
      <c r="W16" s="666"/>
    </row>
    <row r="17" spans="1:22" ht="21.75" customHeight="1">
      <c r="A17" s="627" t="s">
        <v>218</v>
      </c>
      <c r="B17" s="327">
        <v>3461</v>
      </c>
      <c r="C17" s="327">
        <v>0</v>
      </c>
      <c r="D17" s="327">
        <v>1</v>
      </c>
      <c r="E17" s="327">
        <v>124</v>
      </c>
      <c r="F17" s="327">
        <v>0</v>
      </c>
      <c r="G17" s="327">
        <v>2006</v>
      </c>
      <c r="H17" s="327">
        <v>0</v>
      </c>
      <c r="I17" s="327">
        <v>5592</v>
      </c>
      <c r="J17" s="262">
        <v>12</v>
      </c>
      <c r="K17" s="262">
        <v>0</v>
      </c>
      <c r="L17" s="262">
        <v>93</v>
      </c>
      <c r="M17" s="262">
        <v>0</v>
      </c>
      <c r="N17" s="262">
        <v>0</v>
      </c>
      <c r="O17" s="262">
        <v>0</v>
      </c>
      <c r="P17" s="262">
        <v>0</v>
      </c>
      <c r="Q17" s="262">
        <v>93</v>
      </c>
      <c r="R17" s="262">
        <v>0</v>
      </c>
      <c r="S17" s="262">
        <v>186</v>
      </c>
      <c r="T17" s="262">
        <v>0</v>
      </c>
      <c r="U17" s="327">
        <v>0</v>
      </c>
      <c r="V17" s="677"/>
    </row>
    <row r="18" spans="1:22" ht="21.75" customHeight="1">
      <c r="A18" s="627" t="s">
        <v>220</v>
      </c>
      <c r="B18" s="327">
        <v>5058</v>
      </c>
      <c r="C18" s="327">
        <v>0</v>
      </c>
      <c r="D18" s="327">
        <v>4</v>
      </c>
      <c r="E18" s="327">
        <v>668</v>
      </c>
      <c r="F18" s="327">
        <v>0</v>
      </c>
      <c r="G18" s="327">
        <v>1972</v>
      </c>
      <c r="H18" s="327">
        <v>61</v>
      </c>
      <c r="I18" s="327">
        <v>7763</v>
      </c>
      <c r="J18" s="327">
        <v>12</v>
      </c>
      <c r="K18" s="327">
        <v>0</v>
      </c>
      <c r="L18" s="327">
        <v>104</v>
      </c>
      <c r="M18" s="327">
        <v>0</v>
      </c>
      <c r="N18" s="327">
        <v>0</v>
      </c>
      <c r="O18" s="327">
        <v>0</v>
      </c>
      <c r="P18" s="327">
        <v>0</v>
      </c>
      <c r="Q18" s="327">
        <v>73</v>
      </c>
      <c r="R18" s="327">
        <v>0</v>
      </c>
      <c r="S18" s="327">
        <v>177</v>
      </c>
      <c r="T18" s="327">
        <v>0</v>
      </c>
      <c r="U18" s="327">
        <v>0</v>
      </c>
      <c r="V18" s="676"/>
    </row>
    <row r="19" spans="1:22" ht="21.75" customHeight="1">
      <c r="A19" s="639" t="s">
        <v>217</v>
      </c>
      <c r="B19" s="328">
        <v>3936</v>
      </c>
      <c r="C19" s="328">
        <v>0</v>
      </c>
      <c r="D19" s="328">
        <v>4</v>
      </c>
      <c r="E19" s="328">
        <v>714</v>
      </c>
      <c r="F19" s="328">
        <v>0</v>
      </c>
      <c r="G19" s="328">
        <v>2158</v>
      </c>
      <c r="H19" s="328">
        <v>133</v>
      </c>
      <c r="I19" s="328">
        <v>6945</v>
      </c>
      <c r="J19" s="328">
        <v>18</v>
      </c>
      <c r="K19" s="328">
        <v>0</v>
      </c>
      <c r="L19" s="328">
        <v>128</v>
      </c>
      <c r="M19" s="328">
        <v>0</v>
      </c>
      <c r="N19" s="328">
        <v>0</v>
      </c>
      <c r="O19" s="328">
        <v>0</v>
      </c>
      <c r="P19" s="328">
        <v>0</v>
      </c>
      <c r="Q19" s="328">
        <v>91</v>
      </c>
      <c r="R19" s="328">
        <v>0</v>
      </c>
      <c r="S19" s="328">
        <v>219</v>
      </c>
      <c r="T19" s="328">
        <v>0</v>
      </c>
      <c r="U19" s="328">
        <v>0</v>
      </c>
      <c r="V19" s="678"/>
    </row>
    <row r="20" spans="1:22" ht="21.75" customHeight="1">
      <c r="A20" s="641" t="s">
        <v>233</v>
      </c>
      <c r="B20" s="329">
        <v>10089</v>
      </c>
      <c r="C20" s="329">
        <v>0</v>
      </c>
      <c r="D20" s="329">
        <v>281</v>
      </c>
      <c r="E20" s="329">
        <v>843</v>
      </c>
      <c r="F20" s="329">
        <v>995</v>
      </c>
      <c r="G20" s="329">
        <v>4108</v>
      </c>
      <c r="H20" s="329">
        <v>0</v>
      </c>
      <c r="I20" s="329">
        <v>16316</v>
      </c>
      <c r="J20" s="329">
        <v>25</v>
      </c>
      <c r="K20" s="329">
        <v>685</v>
      </c>
      <c r="L20" s="329">
        <v>164</v>
      </c>
      <c r="M20" s="329">
        <v>0</v>
      </c>
      <c r="N20" s="329">
        <v>0</v>
      </c>
      <c r="O20" s="329">
        <v>0</v>
      </c>
      <c r="P20" s="329">
        <v>0</v>
      </c>
      <c r="Q20" s="329">
        <v>230</v>
      </c>
      <c r="R20" s="329">
        <v>0</v>
      </c>
      <c r="S20" s="329">
        <v>394</v>
      </c>
      <c r="T20" s="329">
        <v>0</v>
      </c>
      <c r="U20" s="329">
        <v>0</v>
      </c>
      <c r="V20" s="679"/>
    </row>
    <row r="21" spans="1:22" ht="21.75" customHeight="1">
      <c r="A21" s="627" t="s">
        <v>192</v>
      </c>
      <c r="B21" s="327">
        <v>2786</v>
      </c>
      <c r="C21" s="327">
        <v>0</v>
      </c>
      <c r="D21" s="327">
        <v>0</v>
      </c>
      <c r="E21" s="327">
        <v>282</v>
      </c>
      <c r="F21" s="327">
        <v>0</v>
      </c>
      <c r="G21" s="327">
        <v>1580</v>
      </c>
      <c r="H21" s="327">
        <v>0</v>
      </c>
      <c r="I21" s="327">
        <v>4648</v>
      </c>
      <c r="J21" s="327">
        <v>0</v>
      </c>
      <c r="K21" s="327">
        <v>0</v>
      </c>
      <c r="L21" s="327">
        <v>55</v>
      </c>
      <c r="M21" s="327">
        <v>0</v>
      </c>
      <c r="N21" s="327">
        <v>0</v>
      </c>
      <c r="O21" s="327">
        <v>0</v>
      </c>
      <c r="P21" s="327">
        <v>0</v>
      </c>
      <c r="Q21" s="327">
        <v>67</v>
      </c>
      <c r="R21" s="327">
        <v>0</v>
      </c>
      <c r="S21" s="327">
        <v>122</v>
      </c>
      <c r="T21" s="327">
        <v>0</v>
      </c>
      <c r="U21" s="327">
        <v>0</v>
      </c>
      <c r="V21" s="676"/>
    </row>
    <row r="22" spans="1:22" ht="21.75" customHeight="1">
      <c r="A22" s="627" t="s">
        <v>194</v>
      </c>
      <c r="B22" s="327">
        <v>8948</v>
      </c>
      <c r="C22" s="327">
        <v>0</v>
      </c>
      <c r="D22" s="327">
        <v>2</v>
      </c>
      <c r="E22" s="327">
        <v>292</v>
      </c>
      <c r="F22" s="327">
        <v>0</v>
      </c>
      <c r="G22" s="327">
        <v>2973</v>
      </c>
      <c r="H22" s="327">
        <v>0</v>
      </c>
      <c r="I22" s="327">
        <v>12215</v>
      </c>
      <c r="J22" s="327">
        <v>0</v>
      </c>
      <c r="K22" s="327">
        <v>0</v>
      </c>
      <c r="L22" s="327">
        <v>161</v>
      </c>
      <c r="M22" s="327">
        <v>0</v>
      </c>
      <c r="N22" s="327">
        <v>0</v>
      </c>
      <c r="O22" s="327">
        <v>0</v>
      </c>
      <c r="P22" s="327">
        <v>0</v>
      </c>
      <c r="Q22" s="327">
        <v>185</v>
      </c>
      <c r="R22" s="327">
        <v>0</v>
      </c>
      <c r="S22" s="327">
        <v>346</v>
      </c>
      <c r="T22" s="327">
        <v>0</v>
      </c>
      <c r="U22" s="327">
        <v>0</v>
      </c>
      <c r="V22" s="676"/>
    </row>
    <row r="23" spans="1:22" ht="21.75" customHeight="1">
      <c r="A23" s="627" t="s">
        <v>242</v>
      </c>
      <c r="B23" s="327">
        <v>2101</v>
      </c>
      <c r="C23" s="327">
        <v>0</v>
      </c>
      <c r="D23" s="327">
        <v>0</v>
      </c>
      <c r="E23" s="327">
        <v>1035</v>
      </c>
      <c r="F23" s="327">
        <v>0</v>
      </c>
      <c r="G23" s="327">
        <v>1232</v>
      </c>
      <c r="H23" s="327">
        <v>0</v>
      </c>
      <c r="I23" s="327">
        <v>4368</v>
      </c>
      <c r="J23" s="327">
        <v>0</v>
      </c>
      <c r="K23" s="327">
        <v>0</v>
      </c>
      <c r="L23" s="327">
        <v>81</v>
      </c>
      <c r="M23" s="327">
        <v>0</v>
      </c>
      <c r="N23" s="327">
        <v>0</v>
      </c>
      <c r="O23" s="327">
        <v>0</v>
      </c>
      <c r="P23" s="327">
        <v>0</v>
      </c>
      <c r="Q23" s="327">
        <v>83</v>
      </c>
      <c r="R23" s="327">
        <v>0</v>
      </c>
      <c r="S23" s="327">
        <v>164</v>
      </c>
      <c r="T23" s="327">
        <v>0</v>
      </c>
      <c r="U23" s="327">
        <v>0</v>
      </c>
      <c r="V23" s="676"/>
    </row>
    <row r="24" spans="1:22" ht="21.75" customHeight="1">
      <c r="A24" s="627" t="s">
        <v>332</v>
      </c>
      <c r="B24" s="327">
        <v>0</v>
      </c>
      <c r="C24" s="327">
        <v>0</v>
      </c>
      <c r="D24" s="327">
        <v>0</v>
      </c>
      <c r="E24" s="327">
        <v>0</v>
      </c>
      <c r="F24" s="327">
        <v>0</v>
      </c>
      <c r="G24" s="327">
        <v>212</v>
      </c>
      <c r="H24" s="327">
        <v>0</v>
      </c>
      <c r="I24" s="327">
        <v>212</v>
      </c>
      <c r="J24" s="327">
        <v>0</v>
      </c>
      <c r="K24" s="327">
        <v>0</v>
      </c>
      <c r="L24" s="327">
        <v>0</v>
      </c>
      <c r="M24" s="327">
        <v>0</v>
      </c>
      <c r="N24" s="327">
        <v>0</v>
      </c>
      <c r="O24" s="327">
        <v>0</v>
      </c>
      <c r="P24" s="327">
        <v>0</v>
      </c>
      <c r="Q24" s="327">
        <v>16</v>
      </c>
      <c r="R24" s="327">
        <v>0</v>
      </c>
      <c r="S24" s="327">
        <v>16</v>
      </c>
      <c r="T24" s="327">
        <v>0</v>
      </c>
      <c r="U24" s="327">
        <v>0</v>
      </c>
      <c r="V24" s="676"/>
    </row>
    <row r="25" spans="1:22" ht="21.75" customHeight="1">
      <c r="A25" s="639" t="s">
        <v>195</v>
      </c>
      <c r="B25" s="328">
        <v>13036</v>
      </c>
      <c r="C25" s="328">
        <v>0</v>
      </c>
      <c r="D25" s="328">
        <v>725</v>
      </c>
      <c r="E25" s="328">
        <v>4987</v>
      </c>
      <c r="F25" s="328">
        <v>420</v>
      </c>
      <c r="G25" s="328">
        <v>2411</v>
      </c>
      <c r="H25" s="328">
        <v>0</v>
      </c>
      <c r="I25" s="328">
        <v>21579</v>
      </c>
      <c r="J25" s="328">
        <v>25</v>
      </c>
      <c r="K25" s="328">
        <v>528</v>
      </c>
      <c r="L25" s="328">
        <v>116</v>
      </c>
      <c r="M25" s="328">
        <v>0</v>
      </c>
      <c r="N25" s="328">
        <v>0</v>
      </c>
      <c r="O25" s="328">
        <v>0</v>
      </c>
      <c r="P25" s="328">
        <v>0</v>
      </c>
      <c r="Q25" s="328">
        <v>55</v>
      </c>
      <c r="R25" s="328">
        <v>0</v>
      </c>
      <c r="S25" s="328">
        <v>171</v>
      </c>
      <c r="T25" s="328">
        <v>0</v>
      </c>
      <c r="U25" s="328">
        <v>0</v>
      </c>
      <c r="V25" s="678"/>
    </row>
    <row r="26" spans="1:22" ht="21.75" customHeight="1">
      <c r="A26" s="641" t="s">
        <v>196</v>
      </c>
      <c r="B26" s="329">
        <v>7204</v>
      </c>
      <c r="C26" s="329">
        <v>0</v>
      </c>
      <c r="D26" s="329">
        <v>513</v>
      </c>
      <c r="E26" s="329">
        <v>3224</v>
      </c>
      <c r="F26" s="329">
        <v>560</v>
      </c>
      <c r="G26" s="329">
        <v>2069</v>
      </c>
      <c r="H26" s="329">
        <v>1626</v>
      </c>
      <c r="I26" s="329">
        <v>15196</v>
      </c>
      <c r="J26" s="329">
        <v>116</v>
      </c>
      <c r="K26" s="329">
        <v>0</v>
      </c>
      <c r="L26" s="329">
        <v>84</v>
      </c>
      <c r="M26" s="329">
        <v>0</v>
      </c>
      <c r="N26" s="329">
        <v>0</v>
      </c>
      <c r="O26" s="329">
        <v>0</v>
      </c>
      <c r="P26" s="329">
        <v>0</v>
      </c>
      <c r="Q26" s="329">
        <v>96</v>
      </c>
      <c r="R26" s="329">
        <v>2</v>
      </c>
      <c r="S26" s="329">
        <v>182</v>
      </c>
      <c r="T26" s="329">
        <v>0</v>
      </c>
      <c r="U26" s="329">
        <v>0</v>
      </c>
      <c r="V26" s="680"/>
    </row>
    <row r="27" spans="1:22" ht="21.75" customHeight="1">
      <c r="A27" s="627" t="s">
        <v>197</v>
      </c>
      <c r="B27" s="327">
        <v>8056</v>
      </c>
      <c r="C27" s="327">
        <v>1195</v>
      </c>
      <c r="D27" s="327">
        <v>60</v>
      </c>
      <c r="E27" s="327">
        <v>0</v>
      </c>
      <c r="F27" s="327">
        <v>0</v>
      </c>
      <c r="G27" s="327">
        <v>3615</v>
      </c>
      <c r="H27" s="327">
        <v>0</v>
      </c>
      <c r="I27" s="327">
        <v>12926</v>
      </c>
      <c r="J27" s="327">
        <v>0</v>
      </c>
      <c r="K27" s="327">
        <v>0</v>
      </c>
      <c r="L27" s="327">
        <v>88</v>
      </c>
      <c r="M27" s="327">
        <v>0</v>
      </c>
      <c r="N27" s="327">
        <v>0</v>
      </c>
      <c r="O27" s="327">
        <v>0</v>
      </c>
      <c r="P27" s="327">
        <v>0</v>
      </c>
      <c r="Q27" s="327">
        <v>164</v>
      </c>
      <c r="R27" s="327">
        <v>0</v>
      </c>
      <c r="S27" s="327">
        <v>252</v>
      </c>
      <c r="T27" s="327">
        <v>0</v>
      </c>
      <c r="U27" s="327">
        <v>0</v>
      </c>
      <c r="V27" s="676"/>
    </row>
    <row r="28" spans="1:22" ht="21.75" customHeight="1">
      <c r="A28" s="627" t="s">
        <v>198</v>
      </c>
      <c r="B28" s="327">
        <v>54</v>
      </c>
      <c r="C28" s="327">
        <v>0</v>
      </c>
      <c r="D28" s="327">
        <v>0</v>
      </c>
      <c r="E28" s="327">
        <v>3</v>
      </c>
      <c r="F28" s="327">
        <v>0</v>
      </c>
      <c r="G28" s="327">
        <v>625</v>
      </c>
      <c r="H28" s="327">
        <v>0</v>
      </c>
      <c r="I28" s="327">
        <v>682</v>
      </c>
      <c r="J28" s="327">
        <v>0</v>
      </c>
      <c r="K28" s="327">
        <v>0</v>
      </c>
      <c r="L28" s="327">
        <v>0</v>
      </c>
      <c r="M28" s="327">
        <v>0</v>
      </c>
      <c r="N28" s="327">
        <v>0</v>
      </c>
      <c r="O28" s="327">
        <v>0</v>
      </c>
      <c r="P28" s="327">
        <v>0</v>
      </c>
      <c r="Q28" s="327">
        <v>34</v>
      </c>
      <c r="R28" s="327">
        <v>0</v>
      </c>
      <c r="S28" s="327">
        <v>34</v>
      </c>
      <c r="T28" s="327">
        <v>0</v>
      </c>
      <c r="U28" s="327">
        <v>0</v>
      </c>
      <c r="V28" s="676"/>
    </row>
    <row r="29" spans="1:22" ht="21.75" customHeight="1">
      <c r="A29" s="627" t="s">
        <v>199</v>
      </c>
      <c r="B29" s="327">
        <v>7704</v>
      </c>
      <c r="C29" s="327">
        <v>0</v>
      </c>
      <c r="D29" s="327">
        <v>240</v>
      </c>
      <c r="E29" s="327">
        <v>2</v>
      </c>
      <c r="F29" s="327">
        <v>0</v>
      </c>
      <c r="G29" s="327">
        <v>3571</v>
      </c>
      <c r="H29" s="327">
        <v>0</v>
      </c>
      <c r="I29" s="327">
        <v>11517</v>
      </c>
      <c r="J29" s="327">
        <v>45</v>
      </c>
      <c r="K29" s="327">
        <v>0</v>
      </c>
      <c r="L29" s="327">
        <v>124</v>
      </c>
      <c r="M29" s="327">
        <v>0</v>
      </c>
      <c r="N29" s="327">
        <v>0</v>
      </c>
      <c r="O29" s="327">
        <v>0</v>
      </c>
      <c r="P29" s="327">
        <v>0</v>
      </c>
      <c r="Q29" s="327">
        <v>160</v>
      </c>
      <c r="R29" s="327">
        <v>0</v>
      </c>
      <c r="S29" s="327">
        <v>284</v>
      </c>
      <c r="T29" s="327">
        <v>0</v>
      </c>
      <c r="U29" s="327">
        <v>0</v>
      </c>
      <c r="V29" s="676"/>
    </row>
    <row r="30" spans="1:22" ht="21.75" customHeight="1">
      <c r="A30" s="639" t="s">
        <v>200</v>
      </c>
      <c r="B30" s="328">
        <v>1514</v>
      </c>
      <c r="C30" s="328">
        <v>0</v>
      </c>
      <c r="D30" s="328">
        <v>214</v>
      </c>
      <c r="E30" s="328">
        <v>899</v>
      </c>
      <c r="F30" s="328">
        <v>0</v>
      </c>
      <c r="G30" s="328">
        <v>1104</v>
      </c>
      <c r="H30" s="328">
        <v>11</v>
      </c>
      <c r="I30" s="328">
        <v>3742</v>
      </c>
      <c r="J30" s="328">
        <v>453</v>
      </c>
      <c r="K30" s="328">
        <v>0</v>
      </c>
      <c r="L30" s="328">
        <v>36</v>
      </c>
      <c r="M30" s="328">
        <v>0</v>
      </c>
      <c r="N30" s="328">
        <v>0</v>
      </c>
      <c r="O30" s="328">
        <v>0</v>
      </c>
      <c r="P30" s="328">
        <v>0</v>
      </c>
      <c r="Q30" s="328">
        <v>48</v>
      </c>
      <c r="R30" s="328">
        <v>0</v>
      </c>
      <c r="S30" s="328">
        <v>84</v>
      </c>
      <c r="T30" s="328">
        <v>429</v>
      </c>
      <c r="U30" s="328">
        <v>0</v>
      </c>
      <c r="V30" s="678"/>
    </row>
    <row r="31" spans="1:22" ht="21.75" customHeight="1">
      <c r="A31" s="641" t="s">
        <v>201</v>
      </c>
      <c r="B31" s="326">
        <v>168</v>
      </c>
      <c r="C31" s="326">
        <v>0</v>
      </c>
      <c r="D31" s="326">
        <v>0</v>
      </c>
      <c r="E31" s="326">
        <v>0</v>
      </c>
      <c r="F31" s="326">
        <v>0</v>
      </c>
      <c r="G31" s="326">
        <v>289</v>
      </c>
      <c r="H31" s="326">
        <v>0</v>
      </c>
      <c r="I31" s="326">
        <v>457</v>
      </c>
      <c r="J31" s="326">
        <v>0</v>
      </c>
      <c r="K31" s="326">
        <v>0</v>
      </c>
      <c r="L31" s="326">
        <v>8</v>
      </c>
      <c r="M31" s="326">
        <v>0</v>
      </c>
      <c r="N31" s="326">
        <v>0</v>
      </c>
      <c r="O31" s="326">
        <v>0</v>
      </c>
      <c r="P31" s="326">
        <v>0</v>
      </c>
      <c r="Q31" s="326">
        <v>3</v>
      </c>
      <c r="R31" s="326">
        <v>0</v>
      </c>
      <c r="S31" s="326">
        <v>11</v>
      </c>
      <c r="T31" s="326">
        <v>0</v>
      </c>
      <c r="U31" s="326">
        <v>0</v>
      </c>
      <c r="V31" s="675"/>
    </row>
    <row r="32" spans="1:22" ht="21.75" customHeight="1">
      <c r="A32" s="627" t="s">
        <v>223</v>
      </c>
      <c r="B32" s="327">
        <v>2794</v>
      </c>
      <c r="C32" s="327">
        <v>0</v>
      </c>
      <c r="D32" s="327">
        <v>0</v>
      </c>
      <c r="E32" s="327">
        <v>53</v>
      </c>
      <c r="F32" s="327">
        <v>80</v>
      </c>
      <c r="G32" s="327">
        <v>947</v>
      </c>
      <c r="H32" s="327">
        <v>44</v>
      </c>
      <c r="I32" s="327">
        <v>3918</v>
      </c>
      <c r="J32" s="327">
        <v>0</v>
      </c>
      <c r="K32" s="327">
        <v>0</v>
      </c>
      <c r="L32" s="327">
        <v>12</v>
      </c>
      <c r="M32" s="327">
        <v>0</v>
      </c>
      <c r="N32" s="327">
        <v>0</v>
      </c>
      <c r="O32" s="327">
        <v>0</v>
      </c>
      <c r="P32" s="327">
        <v>0</v>
      </c>
      <c r="Q32" s="327">
        <v>11</v>
      </c>
      <c r="R32" s="327">
        <v>0</v>
      </c>
      <c r="S32" s="327">
        <v>23</v>
      </c>
      <c r="T32" s="327">
        <v>0</v>
      </c>
      <c r="U32" s="327">
        <v>0</v>
      </c>
      <c r="V32" s="676"/>
    </row>
    <row r="33" spans="1:23" ht="21.75" customHeight="1">
      <c r="A33" s="627" t="s">
        <v>202</v>
      </c>
      <c r="B33" s="327">
        <v>6625</v>
      </c>
      <c r="C33" s="327">
        <v>0</v>
      </c>
      <c r="D33" s="327">
        <v>11</v>
      </c>
      <c r="E33" s="327">
        <v>2130</v>
      </c>
      <c r="F33" s="327">
        <v>78</v>
      </c>
      <c r="G33" s="327">
        <v>2571</v>
      </c>
      <c r="H33" s="327">
        <v>0</v>
      </c>
      <c r="I33" s="327">
        <v>11415</v>
      </c>
      <c r="J33" s="327">
        <v>11</v>
      </c>
      <c r="K33" s="327">
        <v>0</v>
      </c>
      <c r="L33" s="327">
        <v>27</v>
      </c>
      <c r="M33" s="327">
        <v>0</v>
      </c>
      <c r="N33" s="327">
        <v>0</v>
      </c>
      <c r="O33" s="327">
        <v>0</v>
      </c>
      <c r="P33" s="327">
        <v>0</v>
      </c>
      <c r="Q33" s="327">
        <v>41</v>
      </c>
      <c r="R33" s="327">
        <v>0</v>
      </c>
      <c r="S33" s="327">
        <v>68</v>
      </c>
      <c r="T33" s="327">
        <v>0</v>
      </c>
      <c r="U33" s="327">
        <v>0</v>
      </c>
      <c r="V33" s="676"/>
    </row>
    <row r="34" spans="1:23" ht="21.75" customHeight="1">
      <c r="A34" s="627" t="s">
        <v>203</v>
      </c>
      <c r="B34" s="327">
        <v>8421</v>
      </c>
      <c r="C34" s="327">
        <v>0</v>
      </c>
      <c r="D34" s="327">
        <v>2</v>
      </c>
      <c r="E34" s="327">
        <v>3214</v>
      </c>
      <c r="F34" s="327">
        <v>0</v>
      </c>
      <c r="G34" s="327">
        <v>4794</v>
      </c>
      <c r="H34" s="327">
        <v>0</v>
      </c>
      <c r="I34" s="327">
        <v>16431</v>
      </c>
      <c r="J34" s="327">
        <v>11</v>
      </c>
      <c r="K34" s="327">
        <v>0</v>
      </c>
      <c r="L34" s="327">
        <v>12</v>
      </c>
      <c r="M34" s="327">
        <v>0</v>
      </c>
      <c r="N34" s="327">
        <v>0</v>
      </c>
      <c r="O34" s="327">
        <v>0</v>
      </c>
      <c r="P34" s="327">
        <v>0</v>
      </c>
      <c r="Q34" s="327">
        <v>18</v>
      </c>
      <c r="R34" s="327">
        <v>0</v>
      </c>
      <c r="S34" s="327">
        <v>30</v>
      </c>
      <c r="T34" s="327">
        <v>0</v>
      </c>
      <c r="U34" s="327">
        <v>0</v>
      </c>
      <c r="V34" s="676"/>
    </row>
    <row r="35" spans="1:23" ht="21.75" customHeight="1">
      <c r="A35" s="639" t="s">
        <v>205</v>
      </c>
      <c r="B35" s="328">
        <v>4610</v>
      </c>
      <c r="C35" s="328">
        <v>0</v>
      </c>
      <c r="D35" s="328">
        <v>0</v>
      </c>
      <c r="E35" s="328">
        <v>78</v>
      </c>
      <c r="F35" s="328">
        <v>0</v>
      </c>
      <c r="G35" s="328">
        <v>2714</v>
      </c>
      <c r="H35" s="328">
        <v>0</v>
      </c>
      <c r="I35" s="328">
        <v>7402</v>
      </c>
      <c r="J35" s="328">
        <v>0</v>
      </c>
      <c r="K35" s="328">
        <v>0</v>
      </c>
      <c r="L35" s="328">
        <v>129</v>
      </c>
      <c r="M35" s="328">
        <v>0</v>
      </c>
      <c r="N35" s="328">
        <v>0</v>
      </c>
      <c r="O35" s="328">
        <v>0</v>
      </c>
      <c r="P35" s="328">
        <v>0</v>
      </c>
      <c r="Q35" s="328">
        <v>110</v>
      </c>
      <c r="R35" s="328">
        <v>0</v>
      </c>
      <c r="S35" s="328">
        <v>239</v>
      </c>
      <c r="T35" s="327">
        <v>0</v>
      </c>
      <c r="U35" s="327">
        <v>0</v>
      </c>
      <c r="V35" s="678"/>
    </row>
    <row r="36" spans="1:23" ht="21.75" customHeight="1">
      <c r="A36" s="641" t="s">
        <v>269</v>
      </c>
      <c r="B36" s="326">
        <v>20</v>
      </c>
      <c r="C36" s="326">
        <v>0</v>
      </c>
      <c r="D36" s="326">
        <v>0</v>
      </c>
      <c r="E36" s="326">
        <v>0</v>
      </c>
      <c r="F36" s="326">
        <v>0</v>
      </c>
      <c r="G36" s="326">
        <v>40</v>
      </c>
      <c r="H36" s="326"/>
      <c r="I36" s="326">
        <v>60</v>
      </c>
      <c r="J36" s="326"/>
      <c r="K36" s="326"/>
      <c r="L36" s="326"/>
      <c r="M36" s="326"/>
      <c r="N36" s="326"/>
      <c r="O36" s="326"/>
      <c r="P36" s="326"/>
      <c r="Q36" s="326">
        <v>40</v>
      </c>
      <c r="R36" s="326"/>
      <c r="S36" s="326">
        <v>40</v>
      </c>
      <c r="T36" s="326"/>
      <c r="U36" s="326"/>
      <c r="V36" s="675"/>
    </row>
    <row r="37" spans="1:23" ht="21.75" customHeight="1">
      <c r="A37" s="627" t="s">
        <v>207</v>
      </c>
      <c r="B37" s="327">
        <v>141</v>
      </c>
      <c r="C37" s="327">
        <v>0</v>
      </c>
      <c r="D37" s="327">
        <v>0</v>
      </c>
      <c r="E37" s="327">
        <v>303</v>
      </c>
      <c r="F37" s="327">
        <v>0</v>
      </c>
      <c r="G37" s="327">
        <v>77</v>
      </c>
      <c r="H37" s="327">
        <v>0</v>
      </c>
      <c r="I37" s="327">
        <v>521</v>
      </c>
      <c r="J37" s="327">
        <v>0</v>
      </c>
      <c r="K37" s="327">
        <v>0</v>
      </c>
      <c r="L37" s="327">
        <v>0</v>
      </c>
      <c r="M37" s="327">
        <v>0</v>
      </c>
      <c r="N37" s="327">
        <v>0</v>
      </c>
      <c r="O37" s="327">
        <v>0</v>
      </c>
      <c r="P37" s="327">
        <v>0</v>
      </c>
      <c r="Q37" s="327">
        <v>0</v>
      </c>
      <c r="R37" s="327">
        <v>0</v>
      </c>
      <c r="S37" s="327">
        <v>0</v>
      </c>
      <c r="T37" s="327">
        <v>0</v>
      </c>
      <c r="U37" s="327">
        <v>0</v>
      </c>
      <c r="V37" s="676"/>
    </row>
    <row r="38" spans="1:23" ht="21.75" customHeight="1">
      <c r="A38" s="627" t="s">
        <v>211</v>
      </c>
      <c r="B38" s="327">
        <v>15</v>
      </c>
      <c r="C38" s="327">
        <v>0</v>
      </c>
      <c r="D38" s="327">
        <v>0</v>
      </c>
      <c r="E38" s="327">
        <v>0</v>
      </c>
      <c r="F38" s="327">
        <v>0</v>
      </c>
      <c r="G38" s="327">
        <v>118</v>
      </c>
      <c r="H38" s="327"/>
      <c r="I38" s="327">
        <v>133</v>
      </c>
      <c r="J38" s="327">
        <v>0</v>
      </c>
      <c r="K38" s="327">
        <v>0</v>
      </c>
      <c r="L38" s="327">
        <v>0</v>
      </c>
      <c r="M38" s="327">
        <v>0</v>
      </c>
      <c r="N38" s="327">
        <v>0</v>
      </c>
      <c r="O38" s="327">
        <v>0</v>
      </c>
      <c r="P38" s="327">
        <v>0</v>
      </c>
      <c r="Q38" s="327">
        <v>0</v>
      </c>
      <c r="R38" s="327">
        <v>0</v>
      </c>
      <c r="S38" s="327">
        <v>0</v>
      </c>
      <c r="T38" s="327">
        <v>0</v>
      </c>
      <c r="U38" s="327">
        <v>0</v>
      </c>
      <c r="V38" s="676"/>
    </row>
    <row r="39" spans="1:23" ht="21.75" customHeight="1">
      <c r="A39" s="644" t="s">
        <v>265</v>
      </c>
      <c r="B39" s="327">
        <v>7680</v>
      </c>
      <c r="C39" s="327">
        <v>0</v>
      </c>
      <c r="D39" s="327">
        <v>0</v>
      </c>
      <c r="E39" s="327">
        <v>705</v>
      </c>
      <c r="F39" s="327">
        <v>88</v>
      </c>
      <c r="G39" s="327">
        <v>2836</v>
      </c>
      <c r="H39" s="327">
        <v>0</v>
      </c>
      <c r="I39" s="327">
        <v>11309</v>
      </c>
      <c r="J39" s="327">
        <v>0</v>
      </c>
      <c r="K39" s="327">
        <v>0</v>
      </c>
      <c r="L39" s="327">
        <v>180</v>
      </c>
      <c r="M39" s="327">
        <v>0</v>
      </c>
      <c r="N39" s="327">
        <v>0</v>
      </c>
      <c r="O39" s="327">
        <v>0</v>
      </c>
      <c r="P39" s="327">
        <v>0</v>
      </c>
      <c r="Q39" s="327">
        <v>85</v>
      </c>
      <c r="R39" s="327">
        <v>0</v>
      </c>
      <c r="S39" s="327">
        <v>265</v>
      </c>
      <c r="T39" s="327">
        <v>0</v>
      </c>
      <c r="U39" s="327">
        <v>0</v>
      </c>
      <c r="V39" s="681"/>
    </row>
    <row r="40" spans="1:23" ht="21.75" customHeight="1">
      <c r="A40" s="627" t="s">
        <v>216</v>
      </c>
      <c r="B40" s="327">
        <v>4321</v>
      </c>
      <c r="C40" s="327">
        <v>0</v>
      </c>
      <c r="D40" s="327">
        <v>18</v>
      </c>
      <c r="E40" s="327">
        <v>180</v>
      </c>
      <c r="F40" s="327">
        <v>0</v>
      </c>
      <c r="G40" s="327">
        <v>183</v>
      </c>
      <c r="H40" s="327">
        <v>0</v>
      </c>
      <c r="I40" s="327">
        <v>4702</v>
      </c>
      <c r="J40" s="327">
        <v>0</v>
      </c>
      <c r="K40" s="327">
        <v>0</v>
      </c>
      <c r="L40" s="327">
        <v>52</v>
      </c>
      <c r="M40" s="327">
        <v>0</v>
      </c>
      <c r="N40" s="327">
        <v>0</v>
      </c>
      <c r="O40" s="327">
        <v>0</v>
      </c>
      <c r="P40" s="327">
        <v>0</v>
      </c>
      <c r="Q40" s="327">
        <v>3</v>
      </c>
      <c r="R40" s="327">
        <v>0</v>
      </c>
      <c r="S40" s="327">
        <v>55</v>
      </c>
      <c r="T40" s="327">
        <v>0</v>
      </c>
      <c r="U40" s="327">
        <v>0</v>
      </c>
      <c r="V40" s="525"/>
    </row>
    <row r="41" spans="1:23" ht="21.75" customHeight="1">
      <c r="A41" s="641" t="s">
        <v>208</v>
      </c>
      <c r="B41" s="326">
        <v>7507</v>
      </c>
      <c r="C41" s="326">
        <v>0</v>
      </c>
      <c r="D41" s="326">
        <v>0</v>
      </c>
      <c r="E41" s="326">
        <v>2806</v>
      </c>
      <c r="F41" s="326">
        <v>0</v>
      </c>
      <c r="G41" s="326">
        <v>2835</v>
      </c>
      <c r="H41" s="326">
        <v>0</v>
      </c>
      <c r="I41" s="326">
        <v>13148</v>
      </c>
      <c r="J41" s="326">
        <v>346</v>
      </c>
      <c r="K41" s="326">
        <v>0</v>
      </c>
      <c r="L41" s="326">
        <v>106</v>
      </c>
      <c r="M41" s="326">
        <v>0</v>
      </c>
      <c r="N41" s="326">
        <v>0</v>
      </c>
      <c r="O41" s="326">
        <v>0</v>
      </c>
      <c r="P41" s="326">
        <v>0</v>
      </c>
      <c r="Q41" s="326">
        <v>58</v>
      </c>
      <c r="R41" s="326">
        <v>0</v>
      </c>
      <c r="S41" s="326">
        <v>164</v>
      </c>
      <c r="T41" s="326">
        <v>12</v>
      </c>
      <c r="U41" s="326">
        <v>0</v>
      </c>
      <c r="V41" s="682"/>
    </row>
    <row r="42" spans="1:23" ht="21.75" customHeight="1">
      <c r="A42" s="627" t="s">
        <v>209</v>
      </c>
      <c r="B42" s="327">
        <v>0</v>
      </c>
      <c r="C42" s="327">
        <v>0</v>
      </c>
      <c r="D42" s="327">
        <v>0</v>
      </c>
      <c r="E42" s="327">
        <v>169</v>
      </c>
      <c r="F42" s="327">
        <v>165</v>
      </c>
      <c r="G42" s="327">
        <v>1611</v>
      </c>
      <c r="H42" s="327">
        <v>0</v>
      </c>
      <c r="I42" s="327">
        <v>1945</v>
      </c>
      <c r="J42" s="327">
        <v>0</v>
      </c>
      <c r="K42" s="327">
        <v>0</v>
      </c>
      <c r="L42" s="327">
        <v>0</v>
      </c>
      <c r="M42" s="327">
        <v>0</v>
      </c>
      <c r="N42" s="327">
        <v>0</v>
      </c>
      <c r="O42" s="327">
        <v>0</v>
      </c>
      <c r="P42" s="327">
        <v>0</v>
      </c>
      <c r="Q42" s="327">
        <v>63</v>
      </c>
      <c r="R42" s="327">
        <v>0</v>
      </c>
      <c r="S42" s="327">
        <v>63</v>
      </c>
      <c r="T42" s="327">
        <v>0</v>
      </c>
      <c r="U42" s="327">
        <v>0</v>
      </c>
      <c r="V42" s="683"/>
    </row>
    <row r="43" spans="1:23" ht="21.75" customHeight="1">
      <c r="A43" s="627" t="s">
        <v>212</v>
      </c>
      <c r="B43" s="327">
        <v>819</v>
      </c>
      <c r="C43" s="327">
        <v>0</v>
      </c>
      <c r="D43" s="327">
        <v>0</v>
      </c>
      <c r="E43" s="327">
        <v>32</v>
      </c>
      <c r="F43" s="327">
        <v>0</v>
      </c>
      <c r="G43" s="327">
        <v>1119</v>
      </c>
      <c r="H43" s="327">
        <v>0</v>
      </c>
      <c r="I43" s="327">
        <v>1970</v>
      </c>
      <c r="J43" s="327">
        <v>10</v>
      </c>
      <c r="K43" s="327">
        <v>0</v>
      </c>
      <c r="L43" s="327">
        <v>17</v>
      </c>
      <c r="M43" s="327">
        <v>0</v>
      </c>
      <c r="N43" s="327">
        <v>0</v>
      </c>
      <c r="O43" s="327">
        <v>0</v>
      </c>
      <c r="P43" s="327">
        <v>0</v>
      </c>
      <c r="Q43" s="327">
        <v>81</v>
      </c>
      <c r="R43" s="327">
        <v>0</v>
      </c>
      <c r="S43" s="327">
        <v>98</v>
      </c>
      <c r="T43" s="327">
        <v>0</v>
      </c>
      <c r="U43" s="327">
        <v>0</v>
      </c>
      <c r="V43" s="684"/>
    </row>
    <row r="44" spans="1:23" ht="21.75" customHeight="1">
      <c r="A44" s="627" t="s">
        <v>210</v>
      </c>
      <c r="B44" s="327">
        <v>4254</v>
      </c>
      <c r="C44" s="327">
        <v>0</v>
      </c>
      <c r="D44" s="327">
        <v>182</v>
      </c>
      <c r="E44" s="327">
        <v>122</v>
      </c>
      <c r="F44" s="327">
        <v>0</v>
      </c>
      <c r="G44" s="327">
        <v>2836</v>
      </c>
      <c r="H44" s="327">
        <v>0</v>
      </c>
      <c r="I44" s="327">
        <v>7394</v>
      </c>
      <c r="J44" s="327">
        <v>0</v>
      </c>
      <c r="K44" s="327">
        <v>0</v>
      </c>
      <c r="L44" s="327">
        <v>129</v>
      </c>
      <c r="M44" s="327">
        <v>0</v>
      </c>
      <c r="N44" s="327">
        <v>0</v>
      </c>
      <c r="O44" s="327">
        <v>0</v>
      </c>
      <c r="P44" s="327">
        <v>0</v>
      </c>
      <c r="Q44" s="327">
        <v>117</v>
      </c>
      <c r="R44" s="327">
        <v>0</v>
      </c>
      <c r="S44" s="327">
        <v>246</v>
      </c>
      <c r="T44" s="327">
        <v>0</v>
      </c>
      <c r="U44" s="327">
        <v>0</v>
      </c>
      <c r="V44" s="684"/>
    </row>
    <row r="45" spans="1:23" ht="21.75" customHeight="1" thickBot="1">
      <c r="A45" s="15" t="s">
        <v>213</v>
      </c>
      <c r="B45" s="330">
        <v>8123</v>
      </c>
      <c r="C45" s="330">
        <v>0</v>
      </c>
      <c r="D45" s="330">
        <v>472</v>
      </c>
      <c r="E45" s="330">
        <v>1942</v>
      </c>
      <c r="F45" s="330">
        <v>465</v>
      </c>
      <c r="G45" s="330">
        <v>1949</v>
      </c>
      <c r="H45" s="330">
        <v>1</v>
      </c>
      <c r="I45" s="330">
        <v>12952</v>
      </c>
      <c r="J45" s="330">
        <v>0</v>
      </c>
      <c r="K45" s="330">
        <v>0</v>
      </c>
      <c r="L45" s="330">
        <v>131</v>
      </c>
      <c r="M45" s="330">
        <v>0</v>
      </c>
      <c r="N45" s="330">
        <v>0</v>
      </c>
      <c r="O45" s="330">
        <v>0</v>
      </c>
      <c r="P45" s="330">
        <v>0</v>
      </c>
      <c r="Q45" s="330">
        <v>69</v>
      </c>
      <c r="R45" s="330">
        <v>0</v>
      </c>
      <c r="S45" s="330">
        <v>200</v>
      </c>
      <c r="T45" s="330">
        <v>0</v>
      </c>
      <c r="U45" s="330">
        <v>0</v>
      </c>
      <c r="V45" s="685"/>
    </row>
    <row r="46" spans="1:23" ht="21.75" customHeight="1" thickBot="1">
      <c r="A46" s="15" t="s">
        <v>48</v>
      </c>
      <c r="B46" s="31">
        <f>SUM(B5:B45)</f>
        <v>228416</v>
      </c>
      <c r="C46" s="31">
        <f t="shared" ref="C46:U46" si="1">SUM(C5:C45)</f>
        <v>7883</v>
      </c>
      <c r="D46" s="31">
        <f t="shared" si="1"/>
        <v>2815</v>
      </c>
      <c r="E46" s="31">
        <f t="shared" si="1"/>
        <v>32618</v>
      </c>
      <c r="F46" s="31">
        <f t="shared" si="1"/>
        <v>2851</v>
      </c>
      <c r="G46" s="31">
        <f t="shared" si="1"/>
        <v>94011</v>
      </c>
      <c r="H46" s="31">
        <f t="shared" si="1"/>
        <v>5191</v>
      </c>
      <c r="I46" s="31">
        <f t="shared" si="1"/>
        <v>373785</v>
      </c>
      <c r="J46" s="31">
        <f t="shared" si="1"/>
        <v>1597</v>
      </c>
      <c r="K46" s="31">
        <f t="shared" si="1"/>
        <v>4405</v>
      </c>
      <c r="L46" s="31">
        <f t="shared" si="1"/>
        <v>4160</v>
      </c>
      <c r="M46" s="31">
        <f t="shared" si="1"/>
        <v>0</v>
      </c>
      <c r="N46" s="31">
        <f t="shared" si="1"/>
        <v>0</v>
      </c>
      <c r="O46" s="31">
        <f t="shared" si="1"/>
        <v>4</v>
      </c>
      <c r="P46" s="31">
        <f t="shared" si="1"/>
        <v>0</v>
      </c>
      <c r="Q46" s="31">
        <f t="shared" si="1"/>
        <v>3571</v>
      </c>
      <c r="R46" s="31">
        <f t="shared" si="1"/>
        <v>30</v>
      </c>
      <c r="S46" s="31">
        <f t="shared" si="1"/>
        <v>7765</v>
      </c>
      <c r="T46" s="31">
        <f t="shared" si="1"/>
        <v>454</v>
      </c>
      <c r="U46" s="31">
        <f t="shared" si="1"/>
        <v>0</v>
      </c>
      <c r="V46" s="137"/>
    </row>
    <row r="47" spans="1:23" ht="21.65" customHeight="1">
      <c r="A47" s="41" t="s">
        <v>214</v>
      </c>
      <c r="B47" s="391">
        <v>14</v>
      </c>
      <c r="C47" s="391">
        <v>0</v>
      </c>
      <c r="D47" s="391">
        <v>0</v>
      </c>
      <c r="E47" s="391">
        <v>14</v>
      </c>
      <c r="F47" s="391">
        <v>0</v>
      </c>
      <c r="G47" s="391">
        <v>1551</v>
      </c>
      <c r="H47" s="391">
        <v>0</v>
      </c>
      <c r="I47" s="391">
        <v>1579</v>
      </c>
      <c r="J47" s="391">
        <v>1</v>
      </c>
      <c r="K47" s="391">
        <v>0</v>
      </c>
      <c r="L47" s="391">
        <v>0</v>
      </c>
      <c r="M47" s="391">
        <v>0</v>
      </c>
      <c r="N47" s="391">
        <v>0</v>
      </c>
      <c r="O47" s="391">
        <v>0</v>
      </c>
      <c r="P47" s="391">
        <v>0</v>
      </c>
      <c r="Q47" s="391">
        <v>56</v>
      </c>
      <c r="R47" s="391">
        <v>0</v>
      </c>
      <c r="S47" s="391">
        <v>56</v>
      </c>
      <c r="T47" s="391">
        <v>1</v>
      </c>
      <c r="U47" s="391">
        <v>0</v>
      </c>
      <c r="V47" s="686"/>
    </row>
    <row r="48" spans="1:23" ht="21.65" customHeight="1">
      <c r="A48" s="627" t="s">
        <v>215</v>
      </c>
      <c r="B48" s="389">
        <v>0</v>
      </c>
      <c r="C48" s="389">
        <v>0</v>
      </c>
      <c r="D48" s="389">
        <v>0</v>
      </c>
      <c r="E48" s="389">
        <v>0</v>
      </c>
      <c r="F48" s="389">
        <v>0</v>
      </c>
      <c r="G48" s="389">
        <v>0</v>
      </c>
      <c r="H48" s="389">
        <v>0</v>
      </c>
      <c r="I48" s="389">
        <v>0</v>
      </c>
      <c r="J48" s="389">
        <v>0</v>
      </c>
      <c r="K48" s="389">
        <v>0</v>
      </c>
      <c r="L48" s="389">
        <v>0</v>
      </c>
      <c r="M48" s="389">
        <v>0</v>
      </c>
      <c r="N48" s="389">
        <v>0</v>
      </c>
      <c r="O48" s="389">
        <v>0</v>
      </c>
      <c r="P48" s="389">
        <v>0</v>
      </c>
      <c r="Q48" s="390">
        <v>0</v>
      </c>
      <c r="R48" s="389">
        <v>0</v>
      </c>
      <c r="S48" s="389">
        <v>0</v>
      </c>
      <c r="T48" s="389">
        <v>0</v>
      </c>
      <c r="U48" s="389">
        <v>0</v>
      </c>
      <c r="V48" s="687"/>
      <c r="W48" s="667"/>
    </row>
    <row r="49" spans="1:22" ht="21.65" customHeight="1" thickBot="1">
      <c r="A49" s="15" t="s">
        <v>244</v>
      </c>
      <c r="B49" s="392">
        <v>27331</v>
      </c>
      <c r="C49" s="392">
        <v>13912</v>
      </c>
      <c r="D49" s="392">
        <v>96</v>
      </c>
      <c r="E49" s="392">
        <v>5393</v>
      </c>
      <c r="F49" s="392">
        <v>182</v>
      </c>
      <c r="G49" s="392">
        <v>2553</v>
      </c>
      <c r="H49" s="392">
        <v>0</v>
      </c>
      <c r="I49" s="392">
        <v>49467</v>
      </c>
      <c r="J49" s="392">
        <v>750</v>
      </c>
      <c r="K49" s="392">
        <v>8889</v>
      </c>
      <c r="L49" s="392">
        <v>116</v>
      </c>
      <c r="M49" s="392">
        <v>1</v>
      </c>
      <c r="N49" s="392">
        <v>0</v>
      </c>
      <c r="O49" s="392">
        <v>0</v>
      </c>
      <c r="P49" s="392">
        <v>0</v>
      </c>
      <c r="Q49" s="392">
        <v>34</v>
      </c>
      <c r="R49" s="392">
        <v>0</v>
      </c>
      <c r="S49" s="392">
        <v>151</v>
      </c>
      <c r="T49" s="392">
        <v>58</v>
      </c>
      <c r="U49" s="392">
        <v>6</v>
      </c>
      <c r="V49" s="688"/>
    </row>
    <row r="50" spans="1:22" ht="21.65" customHeight="1" thickBot="1">
      <c r="A50" s="14" t="s">
        <v>144</v>
      </c>
      <c r="B50" s="29">
        <f>SUM(B47:B49)</f>
        <v>27345</v>
      </c>
      <c r="C50" s="29">
        <f t="shared" ref="C50:U50" si="2">SUM(C47:C49)</f>
        <v>13912</v>
      </c>
      <c r="D50" s="29">
        <f t="shared" si="2"/>
        <v>96</v>
      </c>
      <c r="E50" s="29">
        <f t="shared" si="2"/>
        <v>5407</v>
      </c>
      <c r="F50" s="29">
        <f t="shared" si="2"/>
        <v>182</v>
      </c>
      <c r="G50" s="29">
        <f t="shared" si="2"/>
        <v>4104</v>
      </c>
      <c r="H50" s="29">
        <f t="shared" si="2"/>
        <v>0</v>
      </c>
      <c r="I50" s="29">
        <f t="shared" si="2"/>
        <v>51046</v>
      </c>
      <c r="J50" s="29">
        <f t="shared" si="2"/>
        <v>751</v>
      </c>
      <c r="K50" s="29">
        <f t="shared" si="2"/>
        <v>8889</v>
      </c>
      <c r="L50" s="29">
        <f t="shared" si="2"/>
        <v>116</v>
      </c>
      <c r="M50" s="29">
        <f t="shared" si="2"/>
        <v>1</v>
      </c>
      <c r="N50" s="29">
        <f t="shared" si="2"/>
        <v>0</v>
      </c>
      <c r="O50" s="29">
        <f t="shared" si="2"/>
        <v>0</v>
      </c>
      <c r="P50" s="29">
        <f t="shared" si="2"/>
        <v>0</v>
      </c>
      <c r="Q50" s="29">
        <f t="shared" si="2"/>
        <v>90</v>
      </c>
      <c r="R50" s="29">
        <f t="shared" si="2"/>
        <v>0</v>
      </c>
      <c r="S50" s="29">
        <f t="shared" si="2"/>
        <v>207</v>
      </c>
      <c r="T50" s="29">
        <f t="shared" si="2"/>
        <v>59</v>
      </c>
      <c r="U50" s="29">
        <f t="shared" si="2"/>
        <v>6</v>
      </c>
      <c r="V50" s="79"/>
    </row>
    <row r="51" spans="1:22" ht="21.65" customHeight="1" thickBot="1">
      <c r="A51" s="15" t="s">
        <v>11</v>
      </c>
      <c r="B51" s="31">
        <f>B46+B50</f>
        <v>255761</v>
      </c>
      <c r="C51" s="31">
        <f t="shared" ref="C51:U51" si="3">C46+C50</f>
        <v>21795</v>
      </c>
      <c r="D51" s="31">
        <f t="shared" si="3"/>
        <v>2911</v>
      </c>
      <c r="E51" s="31">
        <f t="shared" si="3"/>
        <v>38025</v>
      </c>
      <c r="F51" s="31">
        <f t="shared" si="3"/>
        <v>3033</v>
      </c>
      <c r="G51" s="31">
        <f t="shared" si="3"/>
        <v>98115</v>
      </c>
      <c r="H51" s="31">
        <f t="shared" si="3"/>
        <v>5191</v>
      </c>
      <c r="I51" s="31">
        <f t="shared" si="3"/>
        <v>424831</v>
      </c>
      <c r="J51" s="31">
        <f t="shared" si="3"/>
        <v>2348</v>
      </c>
      <c r="K51" s="31">
        <f t="shared" si="3"/>
        <v>13294</v>
      </c>
      <c r="L51" s="31">
        <f t="shared" si="3"/>
        <v>4276</v>
      </c>
      <c r="M51" s="31">
        <f t="shared" si="3"/>
        <v>1</v>
      </c>
      <c r="N51" s="31">
        <f t="shared" si="3"/>
        <v>0</v>
      </c>
      <c r="O51" s="31">
        <f t="shared" si="3"/>
        <v>4</v>
      </c>
      <c r="P51" s="31">
        <f t="shared" si="3"/>
        <v>0</v>
      </c>
      <c r="Q51" s="31">
        <f t="shared" si="3"/>
        <v>3661</v>
      </c>
      <c r="R51" s="31">
        <f t="shared" si="3"/>
        <v>30</v>
      </c>
      <c r="S51" s="31">
        <f t="shared" si="3"/>
        <v>7972</v>
      </c>
      <c r="T51" s="31">
        <f t="shared" si="3"/>
        <v>513</v>
      </c>
      <c r="U51" s="31">
        <f t="shared" si="3"/>
        <v>6</v>
      </c>
      <c r="V51" s="80"/>
    </row>
    <row r="52" spans="1:22">
      <c r="I52" s="88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1" firstPageNumber="36" fitToWidth="2" orientation="portrait" useFirstPageNumber="1" r:id="rId1"/>
  <headerFooter alignWithMargins="0">
    <oddFooter>&amp;C&amp;"ＭＳ 明朝,標準"&amp;14&amp;P</oddFooter>
  </headerFooter>
  <colBreaks count="1" manualBreakCount="1">
    <brk id="11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D50"/>
  <sheetViews>
    <sheetView view="pageBreakPreview" topLeftCell="A37" zoomScale="80" zoomScaleNormal="75" zoomScaleSheetLayoutView="80" workbookViewId="0">
      <selection activeCell="M13" sqref="M13"/>
    </sheetView>
  </sheetViews>
  <sheetFormatPr defaultColWidth="9" defaultRowHeight="13"/>
  <cols>
    <col min="1" max="1" width="10.26953125" style="12" customWidth="1"/>
    <col min="2" max="2" width="11.453125" style="1" customWidth="1"/>
    <col min="3" max="5" width="10.6328125" style="1" customWidth="1"/>
    <col min="6" max="6" width="12.08984375" style="1" customWidth="1"/>
    <col min="7" max="7" width="13.08984375" style="1" customWidth="1"/>
    <col min="8" max="8" width="39.08984375" style="1" customWidth="1"/>
    <col min="9" max="9" width="1.08984375" style="1" customWidth="1"/>
    <col min="10" max="10" width="10.26953125" style="1" customWidth="1"/>
    <col min="11" max="14" width="12.7265625" style="1" customWidth="1"/>
    <col min="15" max="15" width="47.7265625" style="1" customWidth="1"/>
    <col min="16" max="16384" width="9" style="1"/>
  </cols>
  <sheetData>
    <row r="1" spans="1:212" ht="14.5" thickBot="1">
      <c r="A1" s="378" t="s">
        <v>138</v>
      </c>
      <c r="H1" s="12" t="str">
        <f>貸出サービス概況!AA1</f>
        <v>令和５年</v>
      </c>
      <c r="J1" s="378" t="s">
        <v>418</v>
      </c>
      <c r="O1" s="12" t="str">
        <f>貸出サービス概況!AA1</f>
        <v>令和５年</v>
      </c>
    </row>
    <row r="2" spans="1:212" ht="14.15" customHeight="1">
      <c r="A2" s="625" t="s">
        <v>0</v>
      </c>
      <c r="B2" s="519" t="s">
        <v>406</v>
      </c>
      <c r="C2" s="519"/>
      <c r="D2" s="519"/>
      <c r="E2" s="519" t="s">
        <v>34</v>
      </c>
      <c r="F2" s="406" t="s">
        <v>407</v>
      </c>
      <c r="G2" s="406" t="s">
        <v>408</v>
      </c>
      <c r="H2" s="547" t="s">
        <v>409</v>
      </c>
      <c r="J2" s="625" t="s">
        <v>0</v>
      </c>
      <c r="K2" s="669" t="s">
        <v>413</v>
      </c>
      <c r="L2" s="669"/>
      <c r="M2" s="669"/>
      <c r="N2" s="669" t="s">
        <v>16</v>
      </c>
      <c r="O2" s="672" t="s">
        <v>508</v>
      </c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HD2" s="6"/>
    </row>
    <row r="3" spans="1:212" ht="14.15" customHeight="1">
      <c r="A3" s="627"/>
      <c r="B3" s="111" t="s">
        <v>410</v>
      </c>
      <c r="C3" s="111" t="s">
        <v>411</v>
      </c>
      <c r="D3" s="111" t="s">
        <v>412</v>
      </c>
      <c r="E3" s="510" t="s">
        <v>253</v>
      </c>
      <c r="F3" s="107"/>
      <c r="G3" s="107"/>
      <c r="H3" s="629" t="s">
        <v>266</v>
      </c>
      <c r="J3" s="627"/>
      <c r="K3" s="428" t="s">
        <v>414</v>
      </c>
      <c r="L3" s="428" t="s">
        <v>415</v>
      </c>
      <c r="M3" s="428" t="s">
        <v>416</v>
      </c>
      <c r="N3" s="427" t="s">
        <v>417</v>
      </c>
      <c r="O3" s="67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HD3" s="6"/>
    </row>
    <row r="4" spans="1:212" ht="21" customHeight="1">
      <c r="A4" s="641" t="s">
        <v>254</v>
      </c>
      <c r="B4" s="184">
        <v>138771</v>
      </c>
      <c r="C4" s="184">
        <v>16251</v>
      </c>
      <c r="D4" s="184">
        <v>11854</v>
      </c>
      <c r="E4" s="184">
        <v>166876</v>
      </c>
      <c r="F4" s="185">
        <v>0</v>
      </c>
      <c r="G4" s="185">
        <v>3</v>
      </c>
      <c r="H4" s="689" t="s">
        <v>490</v>
      </c>
      <c r="J4" s="641" t="s">
        <v>254</v>
      </c>
      <c r="K4" s="187">
        <v>249722</v>
      </c>
      <c r="L4" s="187">
        <v>6773</v>
      </c>
      <c r="M4" s="187">
        <v>18741</v>
      </c>
      <c r="N4" s="187">
        <v>275236</v>
      </c>
      <c r="O4" s="700"/>
    </row>
    <row r="5" spans="1:212" ht="21" customHeight="1">
      <c r="A5" s="627" t="s">
        <v>249</v>
      </c>
      <c r="B5" s="150" t="s">
        <v>136</v>
      </c>
      <c r="C5" s="150" t="s">
        <v>136</v>
      </c>
      <c r="D5" s="150" t="s">
        <v>136</v>
      </c>
      <c r="E5" s="150">
        <v>0</v>
      </c>
      <c r="F5" s="151">
        <v>0</v>
      </c>
      <c r="G5" s="151">
        <v>3</v>
      </c>
      <c r="H5" s="690" t="s">
        <v>331</v>
      </c>
      <c r="J5" s="627" t="s">
        <v>249</v>
      </c>
      <c r="K5" s="153">
        <v>111540</v>
      </c>
      <c r="L5" s="153">
        <v>4912</v>
      </c>
      <c r="M5" s="153">
        <v>76023</v>
      </c>
      <c r="N5" s="153">
        <v>192475</v>
      </c>
      <c r="O5" s="701"/>
    </row>
    <row r="6" spans="1:212" ht="21" customHeight="1">
      <c r="A6" s="627" t="s">
        <v>251</v>
      </c>
      <c r="B6" s="150" t="s">
        <v>136</v>
      </c>
      <c r="C6" s="150" t="s">
        <v>136</v>
      </c>
      <c r="D6" s="150" t="s">
        <v>136</v>
      </c>
      <c r="E6" s="150">
        <v>0</v>
      </c>
      <c r="F6" s="151">
        <v>0</v>
      </c>
      <c r="G6" s="151">
        <v>3</v>
      </c>
      <c r="H6" s="690" t="s">
        <v>331</v>
      </c>
      <c r="J6" s="627" t="s">
        <v>251</v>
      </c>
      <c r="K6" s="153">
        <v>802774</v>
      </c>
      <c r="L6" s="153">
        <v>41509</v>
      </c>
      <c r="M6" s="153">
        <v>285509</v>
      </c>
      <c r="N6" s="153">
        <v>1129792</v>
      </c>
      <c r="O6" s="701"/>
    </row>
    <row r="7" spans="1:212" ht="21" customHeight="1">
      <c r="A7" s="627" t="s">
        <v>238</v>
      </c>
      <c r="B7" s="150">
        <v>72109</v>
      </c>
      <c r="C7" s="150">
        <v>6356</v>
      </c>
      <c r="D7" s="150">
        <v>4780</v>
      </c>
      <c r="E7" s="150">
        <v>83245</v>
      </c>
      <c r="F7" s="151">
        <v>0</v>
      </c>
      <c r="G7" s="151">
        <v>3</v>
      </c>
      <c r="H7" s="691" t="s">
        <v>491</v>
      </c>
      <c r="J7" s="627" t="s">
        <v>509</v>
      </c>
      <c r="K7" s="153">
        <v>839929</v>
      </c>
      <c r="L7" s="153">
        <v>46074</v>
      </c>
      <c r="M7" s="153">
        <v>124174</v>
      </c>
      <c r="N7" s="153">
        <v>1010177</v>
      </c>
      <c r="O7" s="702"/>
    </row>
    <row r="8" spans="1:212" ht="21" customHeight="1">
      <c r="A8" s="627" t="s">
        <v>239</v>
      </c>
      <c r="B8" s="205">
        <v>3136</v>
      </c>
      <c r="C8" s="205">
        <v>507</v>
      </c>
      <c r="D8" s="205">
        <v>380</v>
      </c>
      <c r="E8" s="150">
        <v>4023</v>
      </c>
      <c r="F8" s="151">
        <v>0</v>
      </c>
      <c r="G8" s="151">
        <v>3</v>
      </c>
      <c r="H8" s="691" t="s">
        <v>491</v>
      </c>
      <c r="J8" s="627" t="s">
        <v>510</v>
      </c>
      <c r="K8" s="208">
        <v>60659</v>
      </c>
      <c r="L8" s="208">
        <v>2073</v>
      </c>
      <c r="M8" s="208">
        <v>13107</v>
      </c>
      <c r="N8" s="208">
        <v>75839</v>
      </c>
      <c r="O8" s="702"/>
    </row>
    <row r="9" spans="1:212" ht="21" customHeight="1">
      <c r="A9" s="641" t="s">
        <v>131</v>
      </c>
      <c r="B9" s="184">
        <v>8563</v>
      </c>
      <c r="C9" s="184">
        <v>1335</v>
      </c>
      <c r="D9" s="184">
        <v>963</v>
      </c>
      <c r="E9" s="184">
        <v>10861</v>
      </c>
      <c r="F9" s="185">
        <v>0</v>
      </c>
      <c r="G9" s="185">
        <v>3</v>
      </c>
      <c r="H9" s="689" t="s">
        <v>491</v>
      </c>
      <c r="I9" s="1" t="s">
        <v>188</v>
      </c>
      <c r="J9" s="641" t="s">
        <v>131</v>
      </c>
      <c r="K9" s="429">
        <v>149085</v>
      </c>
      <c r="L9" s="429">
        <v>5650</v>
      </c>
      <c r="M9" s="429">
        <v>28146</v>
      </c>
      <c r="N9" s="429">
        <v>182881</v>
      </c>
      <c r="O9" s="702"/>
    </row>
    <row r="10" spans="1:212" ht="21" customHeight="1">
      <c r="A10" s="627" t="s">
        <v>132</v>
      </c>
      <c r="B10" s="150">
        <v>4809</v>
      </c>
      <c r="C10" s="150">
        <v>744</v>
      </c>
      <c r="D10" s="150">
        <v>425</v>
      </c>
      <c r="E10" s="150">
        <v>5978</v>
      </c>
      <c r="F10" s="151">
        <v>0</v>
      </c>
      <c r="G10" s="151">
        <v>3</v>
      </c>
      <c r="H10" s="691" t="s">
        <v>492</v>
      </c>
      <c r="J10" s="627" t="s">
        <v>132</v>
      </c>
      <c r="K10" s="153">
        <v>69494</v>
      </c>
      <c r="L10" s="153">
        <v>2843</v>
      </c>
      <c r="M10" s="153">
        <v>9195</v>
      </c>
      <c r="N10" s="153">
        <v>81532</v>
      </c>
      <c r="O10" s="702"/>
    </row>
    <row r="11" spans="1:212" ht="21" customHeight="1">
      <c r="A11" s="627" t="s">
        <v>135</v>
      </c>
      <c r="B11" s="150">
        <v>2950</v>
      </c>
      <c r="C11" s="150">
        <v>657</v>
      </c>
      <c r="D11" s="150">
        <v>318</v>
      </c>
      <c r="E11" s="150">
        <v>3925</v>
      </c>
      <c r="F11" s="151">
        <v>0</v>
      </c>
      <c r="G11" s="151">
        <v>3</v>
      </c>
      <c r="H11" s="691" t="s">
        <v>492</v>
      </c>
      <c r="J11" s="627" t="s">
        <v>135</v>
      </c>
      <c r="K11" s="153">
        <v>41407</v>
      </c>
      <c r="L11" s="153">
        <v>2101</v>
      </c>
      <c r="M11" s="153">
        <v>5253</v>
      </c>
      <c r="N11" s="153">
        <v>48761</v>
      </c>
      <c r="O11" s="702"/>
    </row>
    <row r="12" spans="1:212" ht="21" customHeight="1">
      <c r="A12" s="627" t="s">
        <v>206</v>
      </c>
      <c r="B12" s="323">
        <v>2670</v>
      </c>
      <c r="C12" s="323">
        <v>1024</v>
      </c>
      <c r="D12" s="323">
        <v>608</v>
      </c>
      <c r="E12" s="323">
        <v>4302</v>
      </c>
      <c r="F12" s="151">
        <v>0</v>
      </c>
      <c r="G12" s="151">
        <v>3</v>
      </c>
      <c r="H12" s="691" t="s">
        <v>492</v>
      </c>
      <c r="J12" s="627" t="s">
        <v>206</v>
      </c>
      <c r="K12" s="264">
        <v>52701</v>
      </c>
      <c r="L12" s="264">
        <v>2424</v>
      </c>
      <c r="M12" s="264">
        <v>14526</v>
      </c>
      <c r="N12" s="264">
        <v>69651</v>
      </c>
      <c r="O12" s="702"/>
      <c r="P12" s="1" t="s">
        <v>188</v>
      </c>
    </row>
    <row r="13" spans="1:212" ht="21" customHeight="1">
      <c r="A13" s="639" t="s">
        <v>133</v>
      </c>
      <c r="B13" s="205">
        <v>37142</v>
      </c>
      <c r="C13" s="205">
        <v>18105</v>
      </c>
      <c r="D13" s="205">
        <v>4057</v>
      </c>
      <c r="E13" s="205">
        <v>59304</v>
      </c>
      <c r="F13" s="206">
        <v>0</v>
      </c>
      <c r="G13" s="206">
        <v>7</v>
      </c>
      <c r="H13" s="692" t="s">
        <v>493</v>
      </c>
      <c r="J13" s="639" t="s">
        <v>133</v>
      </c>
      <c r="K13" s="208">
        <v>186206</v>
      </c>
      <c r="L13" s="208">
        <v>5424</v>
      </c>
      <c r="M13" s="208">
        <v>23716</v>
      </c>
      <c r="N13" s="208">
        <v>215346</v>
      </c>
      <c r="O13" s="703"/>
    </row>
    <row r="14" spans="1:212" ht="21" customHeight="1">
      <c r="A14" s="641" t="s">
        <v>240</v>
      </c>
      <c r="B14" s="150">
        <v>4798</v>
      </c>
      <c r="C14" s="150">
        <v>1061</v>
      </c>
      <c r="D14" s="150">
        <v>326</v>
      </c>
      <c r="E14" s="150">
        <v>6185</v>
      </c>
      <c r="F14" s="185">
        <v>0</v>
      </c>
      <c r="G14" s="185">
        <v>7</v>
      </c>
      <c r="H14" s="693" t="s">
        <v>493</v>
      </c>
      <c r="J14" s="641" t="s">
        <v>511</v>
      </c>
      <c r="K14" s="187">
        <v>39770</v>
      </c>
      <c r="L14" s="187">
        <v>1810</v>
      </c>
      <c r="M14" s="187">
        <v>10189</v>
      </c>
      <c r="N14" s="187">
        <v>51769</v>
      </c>
      <c r="O14" s="700"/>
    </row>
    <row r="15" spans="1:212" ht="21" customHeight="1">
      <c r="A15" s="627" t="s">
        <v>232</v>
      </c>
      <c r="B15" s="150">
        <v>39377</v>
      </c>
      <c r="C15" s="150">
        <v>3123</v>
      </c>
      <c r="D15" s="150">
        <v>2616</v>
      </c>
      <c r="E15" s="150">
        <v>45116</v>
      </c>
      <c r="F15" s="151">
        <v>0</v>
      </c>
      <c r="G15" s="151">
        <v>3</v>
      </c>
      <c r="H15" s="691" t="s">
        <v>494</v>
      </c>
      <c r="J15" s="627" t="s">
        <v>512</v>
      </c>
      <c r="K15" s="153">
        <v>259941</v>
      </c>
      <c r="L15" s="153">
        <v>9658</v>
      </c>
      <c r="M15" s="153">
        <v>73842</v>
      </c>
      <c r="N15" s="153">
        <v>343441</v>
      </c>
      <c r="O15" s="701"/>
    </row>
    <row r="16" spans="1:212" ht="21" customHeight="1">
      <c r="A16" s="627" t="s">
        <v>218</v>
      </c>
      <c r="B16" s="150">
        <v>8140</v>
      </c>
      <c r="C16" s="150">
        <v>1164</v>
      </c>
      <c r="D16" s="150">
        <v>929</v>
      </c>
      <c r="E16" s="150">
        <v>10233</v>
      </c>
      <c r="F16" s="151">
        <v>0</v>
      </c>
      <c r="G16" s="151">
        <v>3</v>
      </c>
      <c r="H16" s="691" t="s">
        <v>494</v>
      </c>
      <c r="J16" s="627" t="s">
        <v>218</v>
      </c>
      <c r="K16" s="153">
        <v>62591</v>
      </c>
      <c r="L16" s="153">
        <v>3510</v>
      </c>
      <c r="M16" s="153">
        <v>24602</v>
      </c>
      <c r="N16" s="153">
        <v>90703</v>
      </c>
      <c r="O16" s="701"/>
    </row>
    <row r="17" spans="1:15" ht="21" customHeight="1">
      <c r="A17" s="627" t="s">
        <v>220</v>
      </c>
      <c r="B17" s="150">
        <v>17560</v>
      </c>
      <c r="C17" s="150">
        <v>2389</v>
      </c>
      <c r="D17" s="150">
        <v>1727</v>
      </c>
      <c r="E17" s="150">
        <v>21676</v>
      </c>
      <c r="F17" s="151">
        <v>0</v>
      </c>
      <c r="G17" s="151">
        <v>3</v>
      </c>
      <c r="H17" s="694" t="s">
        <v>494</v>
      </c>
      <c r="J17" s="627" t="s">
        <v>513</v>
      </c>
      <c r="K17" s="153">
        <v>106620</v>
      </c>
      <c r="L17" s="153">
        <v>3433</v>
      </c>
      <c r="M17" s="153">
        <v>34487</v>
      </c>
      <c r="N17" s="153">
        <v>144540</v>
      </c>
      <c r="O17" s="701"/>
    </row>
    <row r="18" spans="1:15" ht="21" customHeight="1">
      <c r="A18" s="639" t="s">
        <v>217</v>
      </c>
      <c r="B18" s="432">
        <v>11536</v>
      </c>
      <c r="C18" s="432">
        <v>1105</v>
      </c>
      <c r="D18" s="432">
        <v>836</v>
      </c>
      <c r="E18" s="432">
        <v>13477</v>
      </c>
      <c r="F18" s="433">
        <v>0</v>
      </c>
      <c r="G18" s="433">
        <v>3</v>
      </c>
      <c r="H18" s="458" t="s">
        <v>494</v>
      </c>
      <c r="J18" s="639" t="s">
        <v>217</v>
      </c>
      <c r="K18" s="432">
        <v>90809</v>
      </c>
      <c r="L18" s="432">
        <v>3873</v>
      </c>
      <c r="M18" s="432">
        <v>21146</v>
      </c>
      <c r="N18" s="432">
        <v>115828</v>
      </c>
      <c r="O18" s="704"/>
    </row>
    <row r="19" spans="1:15" ht="21" customHeight="1">
      <c r="A19" s="641" t="s">
        <v>233</v>
      </c>
      <c r="B19" s="430">
        <v>48576</v>
      </c>
      <c r="C19" s="430">
        <v>7502</v>
      </c>
      <c r="D19" s="430">
        <v>2977</v>
      </c>
      <c r="E19" s="430">
        <v>59055</v>
      </c>
      <c r="F19" s="431">
        <v>0</v>
      </c>
      <c r="G19" s="431">
        <v>5</v>
      </c>
      <c r="H19" s="695" t="s">
        <v>495</v>
      </c>
      <c r="J19" s="641" t="s">
        <v>514</v>
      </c>
      <c r="K19" s="434">
        <v>249997</v>
      </c>
      <c r="L19" s="434">
        <v>18351</v>
      </c>
      <c r="M19" s="434">
        <v>61117</v>
      </c>
      <c r="N19" s="434">
        <v>329465</v>
      </c>
      <c r="O19" s="705"/>
    </row>
    <row r="20" spans="1:15" ht="21" customHeight="1">
      <c r="A20" s="627" t="s">
        <v>192</v>
      </c>
      <c r="B20" s="150">
        <v>7830</v>
      </c>
      <c r="C20" s="150">
        <v>1534</v>
      </c>
      <c r="D20" s="150">
        <v>897</v>
      </c>
      <c r="E20" s="150">
        <v>10261</v>
      </c>
      <c r="F20" s="151">
        <v>0</v>
      </c>
      <c r="G20" s="151">
        <v>5</v>
      </c>
      <c r="H20" s="694" t="s">
        <v>495</v>
      </c>
      <c r="J20" s="627" t="s">
        <v>192</v>
      </c>
      <c r="K20" s="153">
        <v>57061</v>
      </c>
      <c r="L20" s="153">
        <v>4222</v>
      </c>
      <c r="M20" s="153">
        <v>22073</v>
      </c>
      <c r="N20" s="153">
        <v>83356</v>
      </c>
      <c r="O20" s="701"/>
    </row>
    <row r="21" spans="1:15" ht="21" customHeight="1">
      <c r="A21" s="627" t="s">
        <v>194</v>
      </c>
      <c r="B21" s="150">
        <v>12812</v>
      </c>
      <c r="C21" s="150">
        <v>2494</v>
      </c>
      <c r="D21" s="150">
        <v>1090</v>
      </c>
      <c r="E21" s="150">
        <v>16396</v>
      </c>
      <c r="F21" s="151">
        <v>0</v>
      </c>
      <c r="G21" s="151">
        <v>5</v>
      </c>
      <c r="H21" s="694" t="s">
        <v>496</v>
      </c>
      <c r="J21" s="627" t="s">
        <v>194</v>
      </c>
      <c r="K21" s="153">
        <v>128132</v>
      </c>
      <c r="L21" s="153">
        <v>10274</v>
      </c>
      <c r="M21" s="153">
        <v>32797</v>
      </c>
      <c r="N21" s="153">
        <v>171203</v>
      </c>
      <c r="O21" s="701"/>
    </row>
    <row r="22" spans="1:15" ht="21" customHeight="1">
      <c r="A22" s="627" t="s">
        <v>242</v>
      </c>
      <c r="B22" s="150">
        <v>9320</v>
      </c>
      <c r="C22" s="150">
        <v>1967</v>
      </c>
      <c r="D22" s="150">
        <v>923</v>
      </c>
      <c r="E22" s="150">
        <v>12210</v>
      </c>
      <c r="F22" s="151">
        <v>0</v>
      </c>
      <c r="G22" s="151">
        <v>5</v>
      </c>
      <c r="H22" s="694" t="s">
        <v>496</v>
      </c>
      <c r="J22" s="627" t="s">
        <v>515</v>
      </c>
      <c r="K22" s="153">
        <v>63433</v>
      </c>
      <c r="L22" s="153">
        <v>4599</v>
      </c>
      <c r="M22" s="153">
        <v>18794</v>
      </c>
      <c r="N22" s="153">
        <v>86826</v>
      </c>
      <c r="O22" s="701"/>
    </row>
    <row r="23" spans="1:15" ht="21" customHeight="1">
      <c r="A23" s="627" t="s">
        <v>332</v>
      </c>
      <c r="B23" s="150">
        <v>10644</v>
      </c>
      <c r="C23" s="150">
        <v>2251</v>
      </c>
      <c r="D23" s="150">
        <v>1741</v>
      </c>
      <c r="E23" s="150">
        <v>14636</v>
      </c>
      <c r="F23" s="151">
        <v>0</v>
      </c>
      <c r="G23" s="151">
        <v>5</v>
      </c>
      <c r="H23" s="694" t="s">
        <v>496</v>
      </c>
      <c r="J23" s="627" t="s">
        <v>332</v>
      </c>
      <c r="K23" s="153">
        <v>36226</v>
      </c>
      <c r="L23" s="153">
        <v>1797</v>
      </c>
      <c r="M23" s="153">
        <v>19297</v>
      </c>
      <c r="N23" s="153">
        <v>57320</v>
      </c>
      <c r="O23" s="701"/>
    </row>
    <row r="24" spans="1:15" ht="21" customHeight="1">
      <c r="A24" s="639" t="s">
        <v>195</v>
      </c>
      <c r="B24" s="205">
        <v>45204</v>
      </c>
      <c r="C24" s="205">
        <v>2607</v>
      </c>
      <c r="D24" s="205">
        <v>2084</v>
      </c>
      <c r="E24" s="205">
        <v>49895</v>
      </c>
      <c r="F24" s="206">
        <v>0</v>
      </c>
      <c r="G24" s="206" t="s">
        <v>497</v>
      </c>
      <c r="H24" s="696" t="s">
        <v>498</v>
      </c>
      <c r="J24" s="639" t="s">
        <v>195</v>
      </c>
      <c r="K24" s="208">
        <v>165730</v>
      </c>
      <c r="L24" s="208">
        <v>8091</v>
      </c>
      <c r="M24" s="208">
        <v>72436</v>
      </c>
      <c r="N24" s="208">
        <v>246257</v>
      </c>
      <c r="O24" s="703"/>
    </row>
    <row r="25" spans="1:15" ht="21" customHeight="1">
      <c r="A25" s="641" t="s">
        <v>196</v>
      </c>
      <c r="B25" s="324">
        <v>60388</v>
      </c>
      <c r="C25" s="324">
        <v>2544</v>
      </c>
      <c r="D25" s="324">
        <v>1606</v>
      </c>
      <c r="E25" s="324">
        <v>64538</v>
      </c>
      <c r="F25" s="325">
        <v>0</v>
      </c>
      <c r="G25" s="325">
        <v>2</v>
      </c>
      <c r="H25" s="695" t="s">
        <v>499</v>
      </c>
      <c r="J25" s="641" t="s">
        <v>196</v>
      </c>
      <c r="K25" s="226">
        <v>142169</v>
      </c>
      <c r="L25" s="226">
        <v>3615</v>
      </c>
      <c r="M25" s="226">
        <v>37252</v>
      </c>
      <c r="N25" s="226">
        <v>183036</v>
      </c>
      <c r="O25" s="706"/>
    </row>
    <row r="26" spans="1:15" ht="21" customHeight="1">
      <c r="A26" s="627" t="s">
        <v>197</v>
      </c>
      <c r="B26" s="150">
        <v>30810</v>
      </c>
      <c r="C26" s="150">
        <v>1781</v>
      </c>
      <c r="D26" s="150">
        <v>1770</v>
      </c>
      <c r="E26" s="150">
        <v>34361</v>
      </c>
      <c r="F26" s="151">
        <v>0</v>
      </c>
      <c r="G26" s="151">
        <v>3</v>
      </c>
      <c r="H26" s="691" t="s">
        <v>490</v>
      </c>
      <c r="J26" s="627" t="s">
        <v>197</v>
      </c>
      <c r="K26" s="153">
        <v>156754</v>
      </c>
      <c r="L26" s="153">
        <v>6479</v>
      </c>
      <c r="M26" s="153">
        <v>44950</v>
      </c>
      <c r="N26" s="153">
        <v>208183</v>
      </c>
      <c r="O26" s="701"/>
    </row>
    <row r="27" spans="1:15" ht="21" customHeight="1">
      <c r="A27" s="627" t="s">
        <v>198</v>
      </c>
      <c r="B27" s="150">
        <v>1491</v>
      </c>
      <c r="C27" s="150">
        <v>334</v>
      </c>
      <c r="D27" s="150">
        <v>392</v>
      </c>
      <c r="E27" s="150">
        <v>2217</v>
      </c>
      <c r="F27" s="151">
        <v>0</v>
      </c>
      <c r="G27" s="151">
        <v>3</v>
      </c>
      <c r="H27" s="691" t="s">
        <v>500</v>
      </c>
      <c r="J27" s="627" t="s">
        <v>198</v>
      </c>
      <c r="K27" s="153">
        <v>10071</v>
      </c>
      <c r="L27" s="153">
        <v>762</v>
      </c>
      <c r="M27" s="153">
        <v>6677</v>
      </c>
      <c r="N27" s="153">
        <v>17510</v>
      </c>
      <c r="O27" s="701"/>
    </row>
    <row r="28" spans="1:15" ht="21" customHeight="1">
      <c r="A28" s="627" t="s">
        <v>199</v>
      </c>
      <c r="B28" s="150">
        <v>51569</v>
      </c>
      <c r="C28" s="150">
        <v>3741</v>
      </c>
      <c r="D28" s="150">
        <v>3298</v>
      </c>
      <c r="E28" s="150">
        <v>58608</v>
      </c>
      <c r="F28" s="151">
        <v>0</v>
      </c>
      <c r="G28" s="151">
        <v>5</v>
      </c>
      <c r="H28" s="691" t="s">
        <v>490</v>
      </c>
      <c r="J28" s="627" t="s">
        <v>199</v>
      </c>
      <c r="K28" s="153">
        <v>227150</v>
      </c>
      <c r="L28" s="153">
        <v>5872</v>
      </c>
      <c r="M28" s="153">
        <v>64572</v>
      </c>
      <c r="N28" s="153">
        <v>297594</v>
      </c>
      <c r="O28" s="701"/>
    </row>
    <row r="29" spans="1:15" ht="21" customHeight="1">
      <c r="A29" s="639" t="s">
        <v>200</v>
      </c>
      <c r="B29" s="205">
        <v>35086</v>
      </c>
      <c r="C29" s="205">
        <v>4346</v>
      </c>
      <c r="D29" s="205">
        <v>2016</v>
      </c>
      <c r="E29" s="205">
        <v>41448</v>
      </c>
      <c r="F29" s="206">
        <v>0</v>
      </c>
      <c r="G29" s="206">
        <v>5</v>
      </c>
      <c r="H29" s="696" t="s">
        <v>501</v>
      </c>
      <c r="J29" s="639" t="s">
        <v>200</v>
      </c>
      <c r="K29" s="208">
        <v>138332</v>
      </c>
      <c r="L29" s="208">
        <v>8618</v>
      </c>
      <c r="M29" s="208">
        <v>42815</v>
      </c>
      <c r="N29" s="208">
        <v>189765</v>
      </c>
      <c r="O29" s="703" t="s">
        <v>507</v>
      </c>
    </row>
    <row r="30" spans="1:15" ht="21" customHeight="1">
      <c r="A30" s="641" t="s">
        <v>201</v>
      </c>
      <c r="B30" s="184">
        <v>14243</v>
      </c>
      <c r="C30" s="184">
        <v>1208</v>
      </c>
      <c r="D30" s="184">
        <v>937</v>
      </c>
      <c r="E30" s="184">
        <v>16388</v>
      </c>
      <c r="F30" s="185">
        <v>0</v>
      </c>
      <c r="G30" s="185" t="s">
        <v>497</v>
      </c>
      <c r="H30" s="689" t="s">
        <v>490</v>
      </c>
      <c r="J30" s="641" t="s">
        <v>201</v>
      </c>
      <c r="K30" s="187">
        <v>73068</v>
      </c>
      <c r="L30" s="187">
        <v>2224</v>
      </c>
      <c r="M30" s="187">
        <v>17195</v>
      </c>
      <c r="N30" s="187">
        <v>92487</v>
      </c>
      <c r="O30" s="700"/>
    </row>
    <row r="31" spans="1:15" ht="21" customHeight="1">
      <c r="A31" s="627" t="s">
        <v>223</v>
      </c>
      <c r="B31" s="150">
        <v>10249</v>
      </c>
      <c r="C31" s="150">
        <v>666</v>
      </c>
      <c r="D31" s="150">
        <v>432</v>
      </c>
      <c r="E31" s="150">
        <v>11347</v>
      </c>
      <c r="F31" s="151">
        <v>0</v>
      </c>
      <c r="G31" s="151" t="s">
        <v>497</v>
      </c>
      <c r="H31" s="691" t="s">
        <v>490</v>
      </c>
      <c r="J31" s="627" t="s">
        <v>516</v>
      </c>
      <c r="K31" s="153">
        <v>42457</v>
      </c>
      <c r="L31" s="153">
        <v>1192</v>
      </c>
      <c r="M31" s="153">
        <v>11749</v>
      </c>
      <c r="N31" s="153">
        <v>55398</v>
      </c>
      <c r="O31" s="701"/>
    </row>
    <row r="32" spans="1:15" ht="21" customHeight="1">
      <c r="A32" s="627" t="s">
        <v>202</v>
      </c>
      <c r="B32" s="150">
        <v>4133</v>
      </c>
      <c r="C32" s="150">
        <v>700</v>
      </c>
      <c r="D32" s="150">
        <v>1374</v>
      </c>
      <c r="E32" s="150">
        <v>6207</v>
      </c>
      <c r="F32" s="151">
        <v>0</v>
      </c>
      <c r="G32" s="151">
        <v>3</v>
      </c>
      <c r="H32" s="691" t="s">
        <v>502</v>
      </c>
      <c r="J32" s="627" t="s">
        <v>202</v>
      </c>
      <c r="K32" s="153">
        <v>131530</v>
      </c>
      <c r="L32" s="153">
        <v>12046</v>
      </c>
      <c r="M32" s="153">
        <v>51746</v>
      </c>
      <c r="N32" s="153">
        <v>195322</v>
      </c>
      <c r="O32" s="701" t="s">
        <v>492</v>
      </c>
    </row>
    <row r="33" spans="1:15" ht="21" customHeight="1">
      <c r="A33" s="627" t="s">
        <v>203</v>
      </c>
      <c r="B33" s="150">
        <v>3177</v>
      </c>
      <c r="C33" s="150">
        <v>575</v>
      </c>
      <c r="D33" s="150">
        <v>518</v>
      </c>
      <c r="E33" s="150">
        <v>4270</v>
      </c>
      <c r="F33" s="151">
        <v>0</v>
      </c>
      <c r="G33" s="151">
        <v>3</v>
      </c>
      <c r="H33" s="691" t="s">
        <v>502</v>
      </c>
      <c r="J33" s="627" t="s">
        <v>203</v>
      </c>
      <c r="K33" s="153">
        <v>87797</v>
      </c>
      <c r="L33" s="153">
        <v>8923</v>
      </c>
      <c r="M33" s="153">
        <v>26083</v>
      </c>
      <c r="N33" s="153">
        <v>122803</v>
      </c>
      <c r="O33" s="701"/>
    </row>
    <row r="34" spans="1:15" ht="21" customHeight="1">
      <c r="A34" s="639" t="s">
        <v>293</v>
      </c>
      <c r="B34" s="205">
        <v>20348</v>
      </c>
      <c r="C34" s="205">
        <v>2774</v>
      </c>
      <c r="D34" s="205">
        <v>2074</v>
      </c>
      <c r="E34" s="205">
        <v>25196</v>
      </c>
      <c r="F34" s="206">
        <v>0</v>
      </c>
      <c r="G34" s="206">
        <v>5</v>
      </c>
      <c r="H34" s="694" t="s">
        <v>503</v>
      </c>
      <c r="J34" s="639" t="s">
        <v>205</v>
      </c>
      <c r="K34" s="208">
        <v>102610</v>
      </c>
      <c r="L34" s="208">
        <v>4030</v>
      </c>
      <c r="M34" s="208">
        <v>57543</v>
      </c>
      <c r="N34" s="208">
        <v>164183</v>
      </c>
      <c r="O34" s="703"/>
    </row>
    <row r="35" spans="1:15" ht="21" customHeight="1">
      <c r="A35" s="641" t="s">
        <v>269</v>
      </c>
      <c r="B35" s="150">
        <v>841</v>
      </c>
      <c r="C35" s="150"/>
      <c r="D35" s="150"/>
      <c r="E35" s="184">
        <v>841</v>
      </c>
      <c r="F35" s="185">
        <v>0</v>
      </c>
      <c r="G35" s="185">
        <v>10</v>
      </c>
      <c r="H35" s="689"/>
      <c r="J35" s="641" t="s">
        <v>269</v>
      </c>
      <c r="K35" s="187">
        <v>5381</v>
      </c>
      <c r="L35" s="187"/>
      <c r="M35" s="153"/>
      <c r="N35" s="187">
        <v>5381</v>
      </c>
      <c r="O35" s="700"/>
    </row>
    <row r="36" spans="1:15" ht="21" customHeight="1">
      <c r="A36" s="627" t="s">
        <v>207</v>
      </c>
      <c r="B36" s="150">
        <v>1315</v>
      </c>
      <c r="C36" s="150">
        <v>14</v>
      </c>
      <c r="D36" s="150">
        <v>35</v>
      </c>
      <c r="E36" s="150">
        <v>1364</v>
      </c>
      <c r="F36" s="151">
        <v>6</v>
      </c>
      <c r="G36" s="151" t="s">
        <v>504</v>
      </c>
      <c r="H36" s="694" t="s">
        <v>505</v>
      </c>
      <c r="J36" s="627" t="s">
        <v>207</v>
      </c>
      <c r="K36" s="153">
        <v>999</v>
      </c>
      <c r="L36" s="153">
        <v>9</v>
      </c>
      <c r="M36" s="153">
        <v>163</v>
      </c>
      <c r="N36" s="153">
        <v>1171</v>
      </c>
      <c r="O36" s="701"/>
    </row>
    <row r="37" spans="1:15" ht="21" customHeight="1">
      <c r="A37" s="627" t="s">
        <v>211</v>
      </c>
      <c r="B37" s="150">
        <v>8987</v>
      </c>
      <c r="C37" s="150">
        <v>898</v>
      </c>
      <c r="D37" s="150">
        <v>796</v>
      </c>
      <c r="E37" s="150">
        <v>10681</v>
      </c>
      <c r="F37" s="151">
        <v>0</v>
      </c>
      <c r="G37" s="151">
        <v>5</v>
      </c>
      <c r="H37" s="691" t="s">
        <v>490</v>
      </c>
      <c r="J37" s="627" t="s">
        <v>211</v>
      </c>
      <c r="K37" s="153">
        <v>59891</v>
      </c>
      <c r="L37" s="153">
        <v>3651</v>
      </c>
      <c r="M37" s="153">
        <v>35556</v>
      </c>
      <c r="N37" s="153">
        <v>99098</v>
      </c>
      <c r="O37" s="701"/>
    </row>
    <row r="38" spans="1:15" ht="21" customHeight="1">
      <c r="A38" s="644" t="s">
        <v>265</v>
      </c>
      <c r="B38" s="150">
        <v>22177</v>
      </c>
      <c r="C38" s="150">
        <v>1751</v>
      </c>
      <c r="D38" s="150">
        <v>915</v>
      </c>
      <c r="E38" s="150">
        <v>24843</v>
      </c>
      <c r="F38" s="151">
        <v>0</v>
      </c>
      <c r="G38" s="151" t="s">
        <v>497</v>
      </c>
      <c r="H38" s="691" t="s">
        <v>502</v>
      </c>
      <c r="J38" s="644" t="s">
        <v>265</v>
      </c>
      <c r="K38" s="153">
        <v>72472</v>
      </c>
      <c r="L38" s="153">
        <v>4985</v>
      </c>
      <c r="M38" s="153">
        <v>29571</v>
      </c>
      <c r="N38" s="153">
        <v>107028</v>
      </c>
      <c r="O38" s="701"/>
    </row>
    <row r="39" spans="1:15" ht="21" customHeight="1">
      <c r="A39" s="627" t="s">
        <v>216</v>
      </c>
      <c r="B39" s="150">
        <v>13822</v>
      </c>
      <c r="C39" s="150">
        <v>218</v>
      </c>
      <c r="D39" s="150">
        <v>112</v>
      </c>
      <c r="E39" s="150">
        <v>14152</v>
      </c>
      <c r="F39" s="151">
        <v>0</v>
      </c>
      <c r="G39" s="151" t="s">
        <v>497</v>
      </c>
      <c r="H39" s="691" t="s">
        <v>490</v>
      </c>
      <c r="J39" s="627" t="s">
        <v>216</v>
      </c>
      <c r="K39" s="153">
        <v>20283</v>
      </c>
      <c r="L39" s="153">
        <v>60</v>
      </c>
      <c r="M39" s="153">
        <v>923</v>
      </c>
      <c r="N39" s="153">
        <v>21266</v>
      </c>
      <c r="O39" s="673"/>
    </row>
    <row r="40" spans="1:15" ht="21" customHeight="1">
      <c r="A40" s="641" t="s">
        <v>208</v>
      </c>
      <c r="B40" s="184">
        <v>40422</v>
      </c>
      <c r="C40" s="184">
        <v>3499</v>
      </c>
      <c r="D40" s="184">
        <v>1746</v>
      </c>
      <c r="E40" s="184">
        <v>45667</v>
      </c>
      <c r="F40" s="185">
        <v>0</v>
      </c>
      <c r="G40" s="185">
        <v>3</v>
      </c>
      <c r="H40" s="695" t="s">
        <v>503</v>
      </c>
      <c r="J40" s="641" t="s">
        <v>208</v>
      </c>
      <c r="K40" s="187">
        <v>186941</v>
      </c>
      <c r="L40" s="187">
        <v>6515</v>
      </c>
      <c r="M40" s="187">
        <v>39946</v>
      </c>
      <c r="N40" s="187">
        <v>233402</v>
      </c>
      <c r="O40" s="700"/>
    </row>
    <row r="41" spans="1:15" ht="21" customHeight="1">
      <c r="A41" s="627" t="s">
        <v>209</v>
      </c>
      <c r="B41" s="150">
        <v>10468</v>
      </c>
      <c r="C41" s="150">
        <v>1158</v>
      </c>
      <c r="D41" s="150">
        <v>488</v>
      </c>
      <c r="E41" s="150">
        <v>12114</v>
      </c>
      <c r="F41" s="151">
        <v>0</v>
      </c>
      <c r="G41" s="151" t="s">
        <v>497</v>
      </c>
      <c r="H41" s="691" t="s">
        <v>506</v>
      </c>
      <c r="J41" s="627" t="s">
        <v>209</v>
      </c>
      <c r="K41" s="153">
        <v>25775</v>
      </c>
      <c r="L41" s="153">
        <v>1122</v>
      </c>
      <c r="M41" s="153">
        <v>9821</v>
      </c>
      <c r="N41" s="153">
        <v>36718</v>
      </c>
      <c r="O41" s="701"/>
    </row>
    <row r="42" spans="1:15" ht="21" customHeight="1">
      <c r="A42" s="627" t="s">
        <v>212</v>
      </c>
      <c r="B42" s="150">
        <v>5086</v>
      </c>
      <c r="C42" s="150">
        <v>563</v>
      </c>
      <c r="D42" s="150">
        <v>200</v>
      </c>
      <c r="E42" s="150">
        <v>5849</v>
      </c>
      <c r="F42" s="151">
        <v>0</v>
      </c>
      <c r="G42" s="151" t="s">
        <v>497</v>
      </c>
      <c r="H42" s="691" t="s">
        <v>490</v>
      </c>
      <c r="J42" s="627" t="s">
        <v>212</v>
      </c>
      <c r="K42" s="153">
        <v>30503</v>
      </c>
      <c r="L42" s="153">
        <v>205</v>
      </c>
      <c r="M42" s="153">
        <v>2365</v>
      </c>
      <c r="N42" s="153">
        <v>33073</v>
      </c>
      <c r="O42" s="701"/>
    </row>
    <row r="43" spans="1:15" ht="21" customHeight="1">
      <c r="A43" s="627" t="s">
        <v>210</v>
      </c>
      <c r="B43" s="150">
        <v>51573</v>
      </c>
      <c r="C43" s="150">
        <v>1620</v>
      </c>
      <c r="D43" s="150">
        <v>3654</v>
      </c>
      <c r="E43" s="150">
        <v>56847</v>
      </c>
      <c r="F43" s="151">
        <v>0</v>
      </c>
      <c r="G43" s="151">
        <v>5</v>
      </c>
      <c r="H43" s="691" t="s">
        <v>500</v>
      </c>
      <c r="J43" s="627" t="s">
        <v>210</v>
      </c>
      <c r="K43" s="153">
        <v>92292</v>
      </c>
      <c r="L43" s="153">
        <v>874</v>
      </c>
      <c r="M43" s="153">
        <v>34432</v>
      </c>
      <c r="N43" s="153">
        <v>127598</v>
      </c>
      <c r="O43" s="701"/>
    </row>
    <row r="44" spans="1:15" ht="21" customHeight="1" thickBot="1">
      <c r="A44" s="627" t="s">
        <v>213</v>
      </c>
      <c r="B44" s="150">
        <v>59140</v>
      </c>
      <c r="C44" s="150">
        <v>2403</v>
      </c>
      <c r="D44" s="150">
        <v>1450</v>
      </c>
      <c r="E44" s="150">
        <v>62993</v>
      </c>
      <c r="F44" s="151">
        <v>0</v>
      </c>
      <c r="G44" s="151">
        <v>5</v>
      </c>
      <c r="H44" s="691" t="s">
        <v>500</v>
      </c>
      <c r="J44" s="15" t="s">
        <v>213</v>
      </c>
      <c r="K44" s="275">
        <v>204965</v>
      </c>
      <c r="L44" s="275">
        <v>5676</v>
      </c>
      <c r="M44" s="275">
        <v>42342</v>
      </c>
      <c r="N44" s="275">
        <v>252983</v>
      </c>
      <c r="O44" s="707"/>
    </row>
    <row r="45" spans="1:15" ht="21" customHeight="1" thickBot="1">
      <c r="A45" s="14" t="s">
        <v>48</v>
      </c>
      <c r="B45" s="29">
        <f t="shared" ref="B45:E45" si="0">SUM(B4:B44)</f>
        <v>931272</v>
      </c>
      <c r="C45" s="29">
        <f t="shared" si="0"/>
        <v>102969</v>
      </c>
      <c r="D45" s="29">
        <f t="shared" si="0"/>
        <v>63344</v>
      </c>
      <c r="E45" s="29">
        <f t="shared" si="0"/>
        <v>1097585</v>
      </c>
      <c r="F45" s="133"/>
      <c r="G45" s="133"/>
      <c r="H45" s="134"/>
      <c r="J45" s="15" t="s">
        <v>48</v>
      </c>
      <c r="K45" s="31">
        <v>5635267</v>
      </c>
      <c r="L45" s="31">
        <v>266259</v>
      </c>
      <c r="M45" s="31">
        <v>1544871</v>
      </c>
      <c r="N45" s="31">
        <v>7446397</v>
      </c>
      <c r="O45" s="74"/>
    </row>
    <row r="46" spans="1:15" ht="21" customHeight="1">
      <c r="A46" s="41" t="s">
        <v>214</v>
      </c>
      <c r="B46" s="395">
        <v>0</v>
      </c>
      <c r="C46" s="395">
        <v>0</v>
      </c>
      <c r="D46" s="395">
        <v>0</v>
      </c>
      <c r="E46" s="395">
        <v>0</v>
      </c>
      <c r="F46" s="396">
        <v>0</v>
      </c>
      <c r="G46" s="396" t="s">
        <v>497</v>
      </c>
      <c r="H46" s="697"/>
      <c r="J46" s="41" t="s">
        <v>214</v>
      </c>
      <c r="K46" s="404">
        <v>473</v>
      </c>
      <c r="L46" s="404">
        <v>0</v>
      </c>
      <c r="M46" s="404">
        <v>0</v>
      </c>
      <c r="N46" s="405">
        <v>473</v>
      </c>
      <c r="O46" s="708"/>
    </row>
    <row r="47" spans="1:15" ht="21" customHeight="1">
      <c r="A47" s="627" t="s">
        <v>215</v>
      </c>
      <c r="B47" s="393">
        <v>606</v>
      </c>
      <c r="C47" s="393">
        <v>0</v>
      </c>
      <c r="D47" s="393">
        <v>0</v>
      </c>
      <c r="E47" s="393">
        <v>606</v>
      </c>
      <c r="F47" s="394">
        <v>0</v>
      </c>
      <c r="G47" s="394">
        <v>0</v>
      </c>
      <c r="H47" s="698"/>
      <c r="J47" s="627" t="s">
        <v>215</v>
      </c>
      <c r="K47" s="402">
        <v>36874</v>
      </c>
      <c r="L47" s="402">
        <v>0</v>
      </c>
      <c r="M47" s="402">
        <v>0</v>
      </c>
      <c r="N47" s="403">
        <v>36874</v>
      </c>
      <c r="O47" s="705"/>
    </row>
    <row r="48" spans="1:15" ht="21" customHeight="1" thickBot="1">
      <c r="A48" s="15" t="s">
        <v>170</v>
      </c>
      <c r="B48" s="397">
        <v>139786</v>
      </c>
      <c r="C48" s="397">
        <v>2880</v>
      </c>
      <c r="D48" s="397">
        <v>1459</v>
      </c>
      <c r="E48" s="397">
        <v>144125</v>
      </c>
      <c r="F48" s="398">
        <v>0</v>
      </c>
      <c r="G48" s="398">
        <v>5</v>
      </c>
      <c r="H48" s="699" t="s">
        <v>494</v>
      </c>
      <c r="J48" s="15" t="s">
        <v>170</v>
      </c>
      <c r="K48" s="407">
        <v>174511</v>
      </c>
      <c r="L48" s="407">
        <v>2972</v>
      </c>
      <c r="M48" s="407">
        <v>12872</v>
      </c>
      <c r="N48" s="407">
        <v>190355</v>
      </c>
      <c r="O48" s="709"/>
    </row>
    <row r="49" spans="1:15" ht="21" customHeight="1" thickBot="1">
      <c r="A49" s="15" t="s">
        <v>144</v>
      </c>
      <c r="B49" s="31">
        <f t="shared" ref="B49:E49" si="1">SUM(B46:B48)</f>
        <v>140392</v>
      </c>
      <c r="C49" s="31">
        <f t="shared" si="1"/>
        <v>2880</v>
      </c>
      <c r="D49" s="31">
        <f t="shared" si="1"/>
        <v>1459</v>
      </c>
      <c r="E49" s="31">
        <f t="shared" si="1"/>
        <v>144731</v>
      </c>
      <c r="F49" s="75"/>
      <c r="G49" s="75"/>
      <c r="H49" s="71"/>
      <c r="J49" s="14" t="s">
        <v>144</v>
      </c>
      <c r="K49" s="29">
        <f t="shared" ref="K49:N49" si="2">SUM(K46:K48)</f>
        <v>211858</v>
      </c>
      <c r="L49" s="29">
        <f t="shared" si="2"/>
        <v>2972</v>
      </c>
      <c r="M49" s="29">
        <f t="shared" si="2"/>
        <v>12872</v>
      </c>
      <c r="N49" s="29">
        <f t="shared" si="2"/>
        <v>227702</v>
      </c>
      <c r="O49" s="72"/>
    </row>
    <row r="50" spans="1:15" ht="21" customHeight="1" thickBot="1">
      <c r="A50" s="15" t="s">
        <v>11</v>
      </c>
      <c r="B50" s="31">
        <f t="shared" ref="B50:E50" si="3">B45+B49</f>
        <v>1071664</v>
      </c>
      <c r="C50" s="31">
        <f t="shared" si="3"/>
        <v>105849</v>
      </c>
      <c r="D50" s="31">
        <f t="shared" si="3"/>
        <v>64803</v>
      </c>
      <c r="E50" s="31">
        <f t="shared" si="3"/>
        <v>1242316</v>
      </c>
      <c r="F50" s="75"/>
      <c r="G50" s="75"/>
      <c r="H50" s="71"/>
      <c r="J50" s="15" t="s">
        <v>11</v>
      </c>
      <c r="K50" s="31">
        <f t="shared" ref="K50:N50" si="4">K45+K49</f>
        <v>5847125</v>
      </c>
      <c r="L50" s="31">
        <f t="shared" si="4"/>
        <v>269231</v>
      </c>
      <c r="M50" s="31">
        <f t="shared" si="4"/>
        <v>1557743</v>
      </c>
      <c r="N50" s="31">
        <f t="shared" si="4"/>
        <v>7674099</v>
      </c>
      <c r="O50" s="74"/>
    </row>
  </sheetData>
  <phoneticPr fontId="2"/>
  <pageMargins left="0.78740157480314965" right="0.78740157480314965" top="0.78740157480314965" bottom="0.78740157480314965" header="0.51181102362204722" footer="0.51181102362204722"/>
  <pageSetup paperSize="9" scale="67" firstPageNumber="38" fitToWidth="2" orientation="portrait" useFirstPageNumber="1" r:id="rId1"/>
  <headerFooter alignWithMargins="0">
    <oddFooter>&amp;C&amp;"ＭＳ 明朝,標準"&amp;16&amp;P</oddFooter>
  </headerFooter>
  <colBreaks count="1" manualBreakCount="1">
    <brk id="8" max="49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L51"/>
  <sheetViews>
    <sheetView tabSelected="1" view="pageBreakPreview" topLeftCell="A39" zoomScale="80" zoomScaleNormal="80" zoomScaleSheetLayoutView="80" workbookViewId="0">
      <selection activeCell="J27" sqref="J27"/>
    </sheetView>
  </sheetViews>
  <sheetFormatPr defaultColWidth="9" defaultRowHeight="13"/>
  <cols>
    <col min="1" max="1" width="10.90625" style="12" customWidth="1"/>
    <col min="2" max="17" width="10.453125" style="1" customWidth="1"/>
    <col min="18" max="18" width="12.90625" style="1" customWidth="1"/>
    <col min="19" max="19" width="50.26953125" style="1" customWidth="1"/>
    <col min="20" max="16384" width="9" style="1"/>
  </cols>
  <sheetData>
    <row r="1" spans="1:220" ht="14.5" thickBot="1">
      <c r="A1" s="378" t="s">
        <v>419</v>
      </c>
      <c r="S1" s="1" t="str">
        <f>貸出サービス概況!AA1</f>
        <v>令和５年</v>
      </c>
    </row>
    <row r="2" spans="1:220" ht="14.15" customHeight="1">
      <c r="A2" s="1054" t="s">
        <v>0</v>
      </c>
      <c r="B2" s="1052" t="s">
        <v>279</v>
      </c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516"/>
      <c r="N2" s="519"/>
      <c r="O2" s="516"/>
      <c r="P2" s="519"/>
      <c r="Q2" s="519" t="s">
        <v>280</v>
      </c>
      <c r="R2" s="519"/>
      <c r="S2" s="547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5" customHeight="1">
      <c r="A3" s="992"/>
      <c r="B3" s="47" t="s">
        <v>271</v>
      </c>
      <c r="C3" s="13" t="s">
        <v>49</v>
      </c>
      <c r="D3" s="710" t="s">
        <v>50</v>
      </c>
      <c r="E3" s="506" t="s">
        <v>51</v>
      </c>
      <c r="F3" s="506" t="s">
        <v>52</v>
      </c>
      <c r="G3" s="710" t="s">
        <v>53</v>
      </c>
      <c r="H3" s="11" t="s">
        <v>54</v>
      </c>
      <c r="I3" s="710" t="s">
        <v>177</v>
      </c>
      <c r="J3" s="506" t="s">
        <v>274</v>
      </c>
      <c r="K3" s="506" t="s">
        <v>273</v>
      </c>
      <c r="L3" s="506" t="s">
        <v>55</v>
      </c>
      <c r="M3" s="13" t="s">
        <v>56</v>
      </c>
      <c r="N3" s="13" t="s">
        <v>57</v>
      </c>
      <c r="O3" s="505" t="s">
        <v>270</v>
      </c>
      <c r="P3" s="48" t="s">
        <v>58</v>
      </c>
      <c r="Q3" s="506" t="s">
        <v>272</v>
      </c>
      <c r="R3" s="508" t="s">
        <v>40</v>
      </c>
      <c r="S3" s="549" t="s">
        <v>20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5" customHeight="1">
      <c r="A4" s="1055"/>
      <c r="B4" s="112">
        <v>0</v>
      </c>
      <c r="C4" s="107">
        <v>1</v>
      </c>
      <c r="D4" s="113">
        <v>2</v>
      </c>
      <c r="E4" s="107">
        <v>3</v>
      </c>
      <c r="F4" s="107">
        <v>4</v>
      </c>
      <c r="G4" s="113">
        <v>5</v>
      </c>
      <c r="H4" s="107">
        <v>6</v>
      </c>
      <c r="I4" s="113">
        <v>7</v>
      </c>
      <c r="J4" s="107">
        <v>8</v>
      </c>
      <c r="K4" s="107">
        <v>9</v>
      </c>
      <c r="L4" s="81"/>
      <c r="M4" s="81"/>
      <c r="N4" s="81"/>
      <c r="O4" s="114"/>
      <c r="P4" s="114"/>
      <c r="Q4" s="114"/>
      <c r="R4" s="114"/>
      <c r="S4" s="629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4" customHeight="1">
      <c r="A5" s="641" t="s">
        <v>254</v>
      </c>
      <c r="B5" s="186">
        <v>3331</v>
      </c>
      <c r="C5" s="186">
        <v>7290</v>
      </c>
      <c r="D5" s="186">
        <v>21617</v>
      </c>
      <c r="E5" s="186">
        <v>17549</v>
      </c>
      <c r="F5" s="186">
        <v>12190</v>
      </c>
      <c r="G5" s="186">
        <v>22319</v>
      </c>
      <c r="H5" s="186">
        <v>6000</v>
      </c>
      <c r="I5" s="186">
        <v>14330</v>
      </c>
      <c r="J5" s="186">
        <v>1980</v>
      </c>
      <c r="K5" s="186">
        <v>93754</v>
      </c>
      <c r="L5" s="186">
        <v>1006</v>
      </c>
      <c r="M5" s="186">
        <v>31506</v>
      </c>
      <c r="N5" s="186">
        <v>261</v>
      </c>
      <c r="O5" s="186">
        <v>504</v>
      </c>
      <c r="P5" s="186">
        <v>18623</v>
      </c>
      <c r="Q5" s="186">
        <v>22976</v>
      </c>
      <c r="R5" s="186">
        <v>275236</v>
      </c>
      <c r="S5" s="711"/>
    </row>
    <row r="6" spans="1:220" ht="24" customHeight="1">
      <c r="A6" s="627" t="s">
        <v>249</v>
      </c>
      <c r="B6" s="152">
        <v>347</v>
      </c>
      <c r="C6" s="152">
        <v>409</v>
      </c>
      <c r="D6" s="152">
        <v>1345</v>
      </c>
      <c r="E6" s="152">
        <v>3197</v>
      </c>
      <c r="F6" s="152">
        <v>677</v>
      </c>
      <c r="G6" s="152">
        <v>3371</v>
      </c>
      <c r="H6" s="152">
        <v>244</v>
      </c>
      <c r="I6" s="152">
        <v>1194</v>
      </c>
      <c r="J6" s="152">
        <v>130</v>
      </c>
      <c r="K6" s="152">
        <v>1125</v>
      </c>
      <c r="L6" s="152">
        <v>79</v>
      </c>
      <c r="M6" s="152">
        <v>169800</v>
      </c>
      <c r="N6" s="152">
        <v>2623</v>
      </c>
      <c r="O6" s="152">
        <v>1047</v>
      </c>
      <c r="P6" s="152">
        <v>1005</v>
      </c>
      <c r="Q6" s="152">
        <v>5882</v>
      </c>
      <c r="R6" s="152">
        <v>192475</v>
      </c>
      <c r="S6" s="712"/>
    </row>
    <row r="7" spans="1:220" ht="24" customHeight="1">
      <c r="A7" s="627" t="s">
        <v>251</v>
      </c>
      <c r="B7" s="152">
        <v>7634</v>
      </c>
      <c r="C7" s="152">
        <v>17201</v>
      </c>
      <c r="D7" s="152">
        <v>45986</v>
      </c>
      <c r="E7" s="152">
        <v>36478</v>
      </c>
      <c r="F7" s="152">
        <v>33807</v>
      </c>
      <c r="G7" s="152">
        <v>67796</v>
      </c>
      <c r="H7" s="152">
        <v>14631</v>
      </c>
      <c r="I7" s="152">
        <v>27901</v>
      </c>
      <c r="J7" s="152">
        <v>4704</v>
      </c>
      <c r="K7" s="152">
        <v>233015</v>
      </c>
      <c r="L7" s="152">
        <v>1901</v>
      </c>
      <c r="M7" s="152">
        <v>485773</v>
      </c>
      <c r="N7" s="152">
        <v>8479</v>
      </c>
      <c r="O7" s="152">
        <v>402</v>
      </c>
      <c r="P7" s="152">
        <v>57738</v>
      </c>
      <c r="Q7" s="152">
        <v>86346</v>
      </c>
      <c r="R7" s="152">
        <v>1129792</v>
      </c>
      <c r="S7" s="712"/>
    </row>
    <row r="8" spans="1:220" ht="24" customHeight="1">
      <c r="A8" s="627" t="s">
        <v>509</v>
      </c>
      <c r="B8" s="152">
        <v>13127</v>
      </c>
      <c r="C8" s="152">
        <v>35808</v>
      </c>
      <c r="D8" s="152">
        <v>47991</v>
      </c>
      <c r="E8" s="152">
        <v>62328</v>
      </c>
      <c r="F8" s="152">
        <v>43882</v>
      </c>
      <c r="G8" s="152">
        <v>79521</v>
      </c>
      <c r="H8" s="152">
        <v>23066</v>
      </c>
      <c r="I8" s="152">
        <v>48570</v>
      </c>
      <c r="J8" s="152">
        <v>11477</v>
      </c>
      <c r="K8" s="152">
        <v>263781</v>
      </c>
      <c r="L8" s="152">
        <v>6215</v>
      </c>
      <c r="M8" s="152">
        <v>322281</v>
      </c>
      <c r="N8" s="152">
        <v>4286</v>
      </c>
      <c r="O8" s="152">
        <v>1405</v>
      </c>
      <c r="P8" s="152">
        <v>46335</v>
      </c>
      <c r="Q8" s="152">
        <v>104</v>
      </c>
      <c r="R8" s="152">
        <v>1010177</v>
      </c>
      <c r="S8" s="712"/>
    </row>
    <row r="9" spans="1:220" ht="24" customHeight="1">
      <c r="A9" s="627" t="s">
        <v>510</v>
      </c>
      <c r="B9" s="152">
        <v>519</v>
      </c>
      <c r="C9" s="152">
        <v>1538</v>
      </c>
      <c r="D9" s="152">
        <v>2696</v>
      </c>
      <c r="E9" s="152">
        <v>2911</v>
      </c>
      <c r="F9" s="152">
        <v>2734</v>
      </c>
      <c r="G9" s="152">
        <v>4478</v>
      </c>
      <c r="H9" s="152">
        <v>1279</v>
      </c>
      <c r="I9" s="152">
        <v>4039</v>
      </c>
      <c r="J9" s="152">
        <v>458</v>
      </c>
      <c r="K9" s="152">
        <v>18822</v>
      </c>
      <c r="L9" s="152">
        <v>847</v>
      </c>
      <c r="M9" s="152">
        <v>30416</v>
      </c>
      <c r="N9" s="152">
        <v>377</v>
      </c>
      <c r="O9" s="152">
        <v>37</v>
      </c>
      <c r="P9" s="152">
        <v>4684</v>
      </c>
      <c r="Q9" s="152">
        <v>4</v>
      </c>
      <c r="R9" s="152">
        <v>75839</v>
      </c>
      <c r="S9" s="712"/>
    </row>
    <row r="10" spans="1:220" ht="24" customHeight="1">
      <c r="A10" s="641" t="s">
        <v>131</v>
      </c>
      <c r="B10" s="186">
        <v>1427</v>
      </c>
      <c r="C10" s="186">
        <v>3332</v>
      </c>
      <c r="D10" s="186">
        <v>7030</v>
      </c>
      <c r="E10" s="186">
        <v>7566</v>
      </c>
      <c r="F10" s="186">
        <v>6403</v>
      </c>
      <c r="G10" s="186">
        <v>11990</v>
      </c>
      <c r="H10" s="186">
        <v>3275</v>
      </c>
      <c r="I10" s="186">
        <v>5224</v>
      </c>
      <c r="J10" s="186">
        <v>895</v>
      </c>
      <c r="K10" s="186">
        <v>43183</v>
      </c>
      <c r="L10" s="186">
        <v>1006</v>
      </c>
      <c r="M10" s="186">
        <v>75223</v>
      </c>
      <c r="N10" s="186">
        <v>1802</v>
      </c>
      <c r="O10" s="186">
        <v>22</v>
      </c>
      <c r="P10" s="186">
        <v>14492</v>
      </c>
      <c r="Q10" s="186">
        <v>11</v>
      </c>
      <c r="R10" s="186">
        <v>182881</v>
      </c>
      <c r="S10" s="711"/>
    </row>
    <row r="11" spans="1:220" ht="24" customHeight="1">
      <c r="A11" s="627" t="s">
        <v>132</v>
      </c>
      <c r="B11" s="152">
        <v>628</v>
      </c>
      <c r="C11" s="152">
        <v>1951</v>
      </c>
      <c r="D11" s="152">
        <v>3997</v>
      </c>
      <c r="E11" s="152">
        <v>3081</v>
      </c>
      <c r="F11" s="152">
        <v>2928</v>
      </c>
      <c r="G11" s="152">
        <v>4525</v>
      </c>
      <c r="H11" s="152">
        <v>1374</v>
      </c>
      <c r="I11" s="152">
        <v>2989</v>
      </c>
      <c r="J11" s="152">
        <v>477</v>
      </c>
      <c r="K11" s="152">
        <v>22486</v>
      </c>
      <c r="L11" s="152">
        <v>481</v>
      </c>
      <c r="M11" s="152">
        <v>29424</v>
      </c>
      <c r="N11" s="152">
        <v>339</v>
      </c>
      <c r="O11" s="152">
        <v>10</v>
      </c>
      <c r="P11" s="152">
        <v>6842</v>
      </c>
      <c r="Q11" s="152">
        <v>0</v>
      </c>
      <c r="R11" s="152">
        <v>81532</v>
      </c>
      <c r="S11" s="712"/>
    </row>
    <row r="12" spans="1:220" ht="24" customHeight="1">
      <c r="A12" s="627" t="s">
        <v>135</v>
      </c>
      <c r="B12" s="152">
        <v>329</v>
      </c>
      <c r="C12" s="152">
        <v>941</v>
      </c>
      <c r="D12" s="152">
        <v>1931</v>
      </c>
      <c r="E12" s="152">
        <v>1739</v>
      </c>
      <c r="F12" s="152">
        <v>1655</v>
      </c>
      <c r="G12" s="152">
        <v>2617</v>
      </c>
      <c r="H12" s="152">
        <v>939</v>
      </c>
      <c r="I12" s="152">
        <v>2102</v>
      </c>
      <c r="J12" s="152">
        <v>310</v>
      </c>
      <c r="K12" s="152">
        <v>15859</v>
      </c>
      <c r="L12" s="152">
        <v>392</v>
      </c>
      <c r="M12" s="152">
        <v>16130</v>
      </c>
      <c r="N12" s="152">
        <v>451</v>
      </c>
      <c r="O12" s="152">
        <v>52</v>
      </c>
      <c r="P12" s="152">
        <v>3307</v>
      </c>
      <c r="Q12" s="152">
        <v>7</v>
      </c>
      <c r="R12" s="152">
        <v>48761</v>
      </c>
      <c r="S12" s="712"/>
    </row>
    <row r="13" spans="1:220" ht="24" customHeight="1">
      <c r="A13" s="627" t="s">
        <v>206</v>
      </c>
      <c r="B13" s="263">
        <v>398</v>
      </c>
      <c r="C13" s="263">
        <v>1294</v>
      </c>
      <c r="D13" s="263">
        <v>2959</v>
      </c>
      <c r="E13" s="263">
        <v>2661</v>
      </c>
      <c r="F13" s="263">
        <v>2042</v>
      </c>
      <c r="G13" s="263">
        <v>2889</v>
      </c>
      <c r="H13" s="263">
        <v>864</v>
      </c>
      <c r="I13" s="263">
        <v>1722</v>
      </c>
      <c r="J13" s="263">
        <v>214</v>
      </c>
      <c r="K13" s="263">
        <v>15617</v>
      </c>
      <c r="L13" s="263">
        <v>703</v>
      </c>
      <c r="M13" s="263">
        <v>32820</v>
      </c>
      <c r="N13" s="263">
        <v>437</v>
      </c>
      <c r="O13" s="263">
        <v>7</v>
      </c>
      <c r="P13" s="263">
        <v>5024</v>
      </c>
      <c r="Q13" s="263">
        <v>0</v>
      </c>
      <c r="R13" s="263">
        <v>69651</v>
      </c>
      <c r="S13" s="713"/>
    </row>
    <row r="14" spans="1:220" ht="24" customHeight="1">
      <c r="A14" s="639" t="s">
        <v>133</v>
      </c>
      <c r="B14" s="207">
        <v>2317</v>
      </c>
      <c r="C14" s="207">
        <v>6225</v>
      </c>
      <c r="D14" s="207">
        <v>10887</v>
      </c>
      <c r="E14" s="207">
        <v>9716</v>
      </c>
      <c r="F14" s="207">
        <v>10952</v>
      </c>
      <c r="G14" s="207">
        <v>15266</v>
      </c>
      <c r="H14" s="207">
        <v>3916</v>
      </c>
      <c r="I14" s="207">
        <v>21251</v>
      </c>
      <c r="J14" s="207">
        <v>1263</v>
      </c>
      <c r="K14" s="207">
        <v>58372</v>
      </c>
      <c r="L14" s="207">
        <v>1342</v>
      </c>
      <c r="M14" s="207">
        <v>59654</v>
      </c>
      <c r="N14" s="207">
        <v>1798</v>
      </c>
      <c r="O14" s="207">
        <v>419</v>
      </c>
      <c r="P14" s="207">
        <v>11959</v>
      </c>
      <c r="Q14" s="207">
        <v>9</v>
      </c>
      <c r="R14" s="207">
        <v>215346</v>
      </c>
      <c r="S14" s="714"/>
    </row>
    <row r="15" spans="1:220" ht="24" customHeight="1">
      <c r="A15" s="641" t="s">
        <v>511</v>
      </c>
      <c r="B15" s="186">
        <v>433</v>
      </c>
      <c r="C15" s="186">
        <v>968</v>
      </c>
      <c r="D15" s="186">
        <v>2117</v>
      </c>
      <c r="E15" s="186">
        <v>1354</v>
      </c>
      <c r="F15" s="186">
        <v>1322</v>
      </c>
      <c r="G15" s="186">
        <v>2442</v>
      </c>
      <c r="H15" s="186">
        <v>647</v>
      </c>
      <c r="I15" s="186">
        <v>6575</v>
      </c>
      <c r="J15" s="186">
        <v>161</v>
      </c>
      <c r="K15" s="186">
        <v>9758</v>
      </c>
      <c r="L15" s="186">
        <v>108</v>
      </c>
      <c r="M15" s="186">
        <v>20724</v>
      </c>
      <c r="N15" s="186">
        <v>502</v>
      </c>
      <c r="O15" s="186">
        <v>28</v>
      </c>
      <c r="P15" s="186">
        <v>4606</v>
      </c>
      <c r="Q15" s="186">
        <v>24</v>
      </c>
      <c r="R15" s="186">
        <v>51769</v>
      </c>
      <c r="S15" s="711"/>
    </row>
    <row r="16" spans="1:220" ht="24" customHeight="1">
      <c r="A16" s="627" t="s">
        <v>512</v>
      </c>
      <c r="B16" s="152">
        <v>3022</v>
      </c>
      <c r="C16" s="152">
        <v>6579</v>
      </c>
      <c r="D16" s="152">
        <v>12286</v>
      </c>
      <c r="E16" s="152">
        <v>16803</v>
      </c>
      <c r="F16" s="152">
        <v>12306</v>
      </c>
      <c r="G16" s="152">
        <v>19691</v>
      </c>
      <c r="H16" s="152">
        <v>4834</v>
      </c>
      <c r="I16" s="152">
        <v>27150</v>
      </c>
      <c r="J16" s="152">
        <v>2182</v>
      </c>
      <c r="K16" s="152">
        <v>88277</v>
      </c>
      <c r="L16" s="152">
        <v>3488</v>
      </c>
      <c r="M16" s="152">
        <v>134232</v>
      </c>
      <c r="N16" s="152">
        <v>2677</v>
      </c>
      <c r="O16" s="152">
        <v>945</v>
      </c>
      <c r="P16" s="152">
        <v>8968</v>
      </c>
      <c r="Q16" s="152">
        <v>1</v>
      </c>
      <c r="R16" s="152">
        <v>343441</v>
      </c>
      <c r="S16" s="712"/>
    </row>
    <row r="17" spans="1:19" ht="24" customHeight="1">
      <c r="A17" s="627" t="s">
        <v>218</v>
      </c>
      <c r="B17" s="152">
        <v>668</v>
      </c>
      <c r="C17" s="152">
        <v>1758</v>
      </c>
      <c r="D17" s="152">
        <v>3828</v>
      </c>
      <c r="E17" s="152">
        <v>3101</v>
      </c>
      <c r="F17" s="152">
        <v>2419</v>
      </c>
      <c r="G17" s="152">
        <v>6315</v>
      </c>
      <c r="H17" s="152">
        <v>1382</v>
      </c>
      <c r="I17" s="152">
        <v>10989</v>
      </c>
      <c r="J17" s="152">
        <v>394</v>
      </c>
      <c r="K17" s="152">
        <v>14028</v>
      </c>
      <c r="L17" s="152">
        <v>314</v>
      </c>
      <c r="M17" s="152">
        <v>39030</v>
      </c>
      <c r="N17" s="152">
        <v>752</v>
      </c>
      <c r="O17" s="152">
        <v>48</v>
      </c>
      <c r="P17" s="152">
        <v>5677</v>
      </c>
      <c r="Q17" s="152">
        <v>0</v>
      </c>
      <c r="R17" s="152">
        <v>90703</v>
      </c>
      <c r="S17" s="712"/>
    </row>
    <row r="18" spans="1:19" ht="24" customHeight="1">
      <c r="A18" s="627" t="s">
        <v>513</v>
      </c>
      <c r="B18" s="152">
        <v>821</v>
      </c>
      <c r="C18" s="152">
        <v>1878</v>
      </c>
      <c r="D18" s="152">
        <v>6308</v>
      </c>
      <c r="E18" s="152">
        <v>4058</v>
      </c>
      <c r="F18" s="152">
        <v>3390</v>
      </c>
      <c r="G18" s="152">
        <v>8234</v>
      </c>
      <c r="H18" s="152">
        <v>2043</v>
      </c>
      <c r="I18" s="152">
        <v>9997</v>
      </c>
      <c r="J18" s="152">
        <v>796</v>
      </c>
      <c r="K18" s="152">
        <v>34354</v>
      </c>
      <c r="L18" s="152">
        <v>414</v>
      </c>
      <c r="M18" s="152">
        <v>61884</v>
      </c>
      <c r="N18" s="152">
        <v>1351</v>
      </c>
      <c r="O18" s="152">
        <v>407</v>
      </c>
      <c r="P18" s="152">
        <v>8605</v>
      </c>
      <c r="Q18" s="152">
        <v>0</v>
      </c>
      <c r="R18" s="152">
        <v>144540</v>
      </c>
      <c r="S18" s="712"/>
    </row>
    <row r="19" spans="1:19" ht="24" customHeight="1">
      <c r="A19" s="639" t="s">
        <v>217</v>
      </c>
      <c r="B19" s="207">
        <v>1083</v>
      </c>
      <c r="C19" s="207">
        <v>1876</v>
      </c>
      <c r="D19" s="207">
        <v>6632</v>
      </c>
      <c r="E19" s="207">
        <v>4531</v>
      </c>
      <c r="F19" s="207">
        <v>3943</v>
      </c>
      <c r="G19" s="207">
        <v>6576</v>
      </c>
      <c r="H19" s="207">
        <v>1784</v>
      </c>
      <c r="I19" s="207">
        <v>4967</v>
      </c>
      <c r="J19" s="207">
        <v>742</v>
      </c>
      <c r="K19" s="207">
        <v>34316</v>
      </c>
      <c r="L19" s="207">
        <v>636</v>
      </c>
      <c r="M19" s="207">
        <v>40919</v>
      </c>
      <c r="N19" s="207">
        <v>955</v>
      </c>
      <c r="O19" s="207">
        <v>139</v>
      </c>
      <c r="P19" s="207">
        <v>6729</v>
      </c>
      <c r="Q19" s="207">
        <v>0</v>
      </c>
      <c r="R19" s="207">
        <v>115828</v>
      </c>
      <c r="S19" s="714"/>
    </row>
    <row r="20" spans="1:19" ht="24" customHeight="1">
      <c r="A20" s="641" t="s">
        <v>514</v>
      </c>
      <c r="B20" s="225">
        <v>4330</v>
      </c>
      <c r="C20" s="225">
        <v>9295</v>
      </c>
      <c r="D20" s="225">
        <v>21057</v>
      </c>
      <c r="E20" s="225">
        <v>18858</v>
      </c>
      <c r="F20" s="225">
        <v>14168</v>
      </c>
      <c r="G20" s="225">
        <v>24030</v>
      </c>
      <c r="H20" s="225">
        <v>6403</v>
      </c>
      <c r="I20" s="225">
        <v>17926</v>
      </c>
      <c r="J20" s="225">
        <v>3133</v>
      </c>
      <c r="K20" s="225">
        <v>90828</v>
      </c>
      <c r="L20" s="225">
        <v>9</v>
      </c>
      <c r="M20" s="225">
        <v>111689</v>
      </c>
      <c r="N20" s="225">
        <v>1791</v>
      </c>
      <c r="O20" s="225">
        <v>165</v>
      </c>
      <c r="P20" s="225">
        <v>5783</v>
      </c>
      <c r="Q20" s="225">
        <v>0</v>
      </c>
      <c r="R20" s="225">
        <v>329465</v>
      </c>
      <c r="S20" s="715"/>
    </row>
    <row r="21" spans="1:19" ht="24" customHeight="1">
      <c r="A21" s="627" t="s">
        <v>192</v>
      </c>
      <c r="B21" s="152">
        <v>478</v>
      </c>
      <c r="C21" s="152">
        <v>1314</v>
      </c>
      <c r="D21" s="152">
        <v>4600</v>
      </c>
      <c r="E21" s="152">
        <v>2919</v>
      </c>
      <c r="F21" s="152">
        <v>2198</v>
      </c>
      <c r="G21" s="152">
        <v>5865</v>
      </c>
      <c r="H21" s="152">
        <v>1167</v>
      </c>
      <c r="I21" s="152">
        <v>10113</v>
      </c>
      <c r="J21" s="152">
        <v>414</v>
      </c>
      <c r="K21" s="152">
        <v>15293</v>
      </c>
      <c r="L21" s="152">
        <v>1</v>
      </c>
      <c r="M21" s="152">
        <v>33340</v>
      </c>
      <c r="N21" s="152">
        <v>452</v>
      </c>
      <c r="O21" s="152">
        <v>2</v>
      </c>
      <c r="P21" s="152">
        <v>5200</v>
      </c>
      <c r="Q21" s="152">
        <v>0</v>
      </c>
      <c r="R21" s="152">
        <v>83356</v>
      </c>
      <c r="S21" s="712"/>
    </row>
    <row r="22" spans="1:19" ht="24" customHeight="1">
      <c r="A22" s="627" t="s">
        <v>194</v>
      </c>
      <c r="B22" s="152">
        <v>1419</v>
      </c>
      <c r="C22" s="152">
        <v>3658</v>
      </c>
      <c r="D22" s="152">
        <v>8870</v>
      </c>
      <c r="E22" s="152">
        <v>7345</v>
      </c>
      <c r="F22" s="152">
        <v>6407</v>
      </c>
      <c r="G22" s="152">
        <v>12346</v>
      </c>
      <c r="H22" s="152">
        <v>3836</v>
      </c>
      <c r="I22" s="152">
        <v>8863</v>
      </c>
      <c r="J22" s="152">
        <v>1339</v>
      </c>
      <c r="K22" s="152">
        <v>49598</v>
      </c>
      <c r="L22" s="152">
        <v>289</v>
      </c>
      <c r="M22" s="152">
        <v>55767</v>
      </c>
      <c r="N22" s="152">
        <v>1066</v>
      </c>
      <c r="O22" s="152">
        <v>199</v>
      </c>
      <c r="P22" s="152">
        <v>10201</v>
      </c>
      <c r="Q22" s="152">
        <v>0</v>
      </c>
      <c r="R22" s="152">
        <v>171203</v>
      </c>
      <c r="S22" s="712"/>
    </row>
    <row r="23" spans="1:19" ht="24" customHeight="1">
      <c r="A23" s="627" t="s">
        <v>515</v>
      </c>
      <c r="B23" s="152">
        <v>706</v>
      </c>
      <c r="C23" s="152">
        <v>1880</v>
      </c>
      <c r="D23" s="152">
        <v>4696</v>
      </c>
      <c r="E23" s="152">
        <v>3768</v>
      </c>
      <c r="F23" s="152">
        <v>3363</v>
      </c>
      <c r="G23" s="152">
        <v>5913</v>
      </c>
      <c r="H23" s="152">
        <v>1480</v>
      </c>
      <c r="I23" s="152">
        <v>10118</v>
      </c>
      <c r="J23" s="152">
        <v>487</v>
      </c>
      <c r="K23" s="152">
        <v>16641</v>
      </c>
      <c r="L23" s="152">
        <v>4</v>
      </c>
      <c r="M23" s="152">
        <v>30719</v>
      </c>
      <c r="N23" s="152">
        <v>297</v>
      </c>
      <c r="O23" s="152">
        <v>1</v>
      </c>
      <c r="P23" s="152">
        <v>6753</v>
      </c>
      <c r="Q23" s="152">
        <v>0</v>
      </c>
      <c r="R23" s="152">
        <v>86826</v>
      </c>
      <c r="S23" s="712"/>
    </row>
    <row r="24" spans="1:19" ht="24" customHeight="1">
      <c r="A24" s="627" t="s">
        <v>332</v>
      </c>
      <c r="B24" s="152">
        <v>398</v>
      </c>
      <c r="C24" s="152">
        <v>464</v>
      </c>
      <c r="D24" s="152">
        <v>590</v>
      </c>
      <c r="E24" s="152">
        <v>1509</v>
      </c>
      <c r="F24" s="152">
        <v>735</v>
      </c>
      <c r="G24" s="152">
        <v>2502</v>
      </c>
      <c r="H24" s="152">
        <v>490</v>
      </c>
      <c r="I24" s="152">
        <v>3195</v>
      </c>
      <c r="J24" s="152">
        <v>271</v>
      </c>
      <c r="K24" s="152">
        <v>372</v>
      </c>
      <c r="L24" s="152">
        <v>77</v>
      </c>
      <c r="M24" s="152">
        <v>46717</v>
      </c>
      <c r="N24" s="152">
        <v>0</v>
      </c>
      <c r="O24" s="152">
        <v>0</v>
      </c>
      <c r="P24" s="152">
        <v>0</v>
      </c>
      <c r="Q24" s="152">
        <v>0</v>
      </c>
      <c r="R24" s="152">
        <v>57320</v>
      </c>
      <c r="S24" s="712"/>
    </row>
    <row r="25" spans="1:19" ht="24" customHeight="1">
      <c r="A25" s="639" t="s">
        <v>195</v>
      </c>
      <c r="B25" s="207">
        <v>1717</v>
      </c>
      <c r="C25" s="207">
        <v>3804</v>
      </c>
      <c r="D25" s="207">
        <v>9408</v>
      </c>
      <c r="E25" s="207">
        <v>7922</v>
      </c>
      <c r="F25" s="207">
        <v>8140</v>
      </c>
      <c r="G25" s="207">
        <v>13656</v>
      </c>
      <c r="H25" s="207">
        <v>3828</v>
      </c>
      <c r="I25" s="207">
        <v>23747</v>
      </c>
      <c r="J25" s="207">
        <v>1270</v>
      </c>
      <c r="K25" s="207">
        <v>62269</v>
      </c>
      <c r="L25" s="207" t="s">
        <v>517</v>
      </c>
      <c r="M25" s="207">
        <v>95703</v>
      </c>
      <c r="N25" s="207">
        <v>1938</v>
      </c>
      <c r="O25" s="207">
        <v>0</v>
      </c>
      <c r="P25" s="207">
        <v>12855</v>
      </c>
      <c r="Q25" s="207">
        <v>0</v>
      </c>
      <c r="R25" s="207">
        <v>246257</v>
      </c>
      <c r="S25" s="714"/>
    </row>
    <row r="26" spans="1:19" ht="24" customHeight="1">
      <c r="A26" s="641" t="s">
        <v>196</v>
      </c>
      <c r="B26" s="225">
        <v>1180</v>
      </c>
      <c r="C26" s="225">
        <v>3396</v>
      </c>
      <c r="D26" s="225">
        <v>9525</v>
      </c>
      <c r="E26" s="225">
        <v>6539</v>
      </c>
      <c r="F26" s="225">
        <v>5679</v>
      </c>
      <c r="G26" s="225">
        <v>7852</v>
      </c>
      <c r="H26" s="225">
        <v>2443</v>
      </c>
      <c r="I26" s="225">
        <v>6933</v>
      </c>
      <c r="J26" s="225">
        <v>1093</v>
      </c>
      <c r="K26" s="225">
        <v>52550</v>
      </c>
      <c r="L26" s="225">
        <v>27</v>
      </c>
      <c r="M26" s="225">
        <v>78525</v>
      </c>
      <c r="N26" s="225">
        <v>1299</v>
      </c>
      <c r="O26" s="225">
        <v>143</v>
      </c>
      <c r="P26" s="225">
        <v>5439</v>
      </c>
      <c r="Q26" s="225">
        <v>413</v>
      </c>
      <c r="R26" s="225">
        <v>183036</v>
      </c>
      <c r="S26" s="716"/>
    </row>
    <row r="27" spans="1:19" ht="24" customHeight="1">
      <c r="A27" s="627" t="s">
        <v>197</v>
      </c>
      <c r="B27" s="152">
        <v>1137</v>
      </c>
      <c r="C27" s="152">
        <v>3576</v>
      </c>
      <c r="D27" s="152">
        <v>7290</v>
      </c>
      <c r="E27" s="152">
        <v>7316</v>
      </c>
      <c r="F27" s="152">
        <v>5917</v>
      </c>
      <c r="G27" s="152">
        <v>9333</v>
      </c>
      <c r="H27" s="152">
        <v>2820</v>
      </c>
      <c r="I27" s="152">
        <v>7452</v>
      </c>
      <c r="J27" s="152">
        <v>879</v>
      </c>
      <c r="K27" s="152">
        <v>72399</v>
      </c>
      <c r="L27" s="152">
        <v>903</v>
      </c>
      <c r="M27" s="152">
        <v>80366</v>
      </c>
      <c r="N27" s="152">
        <v>1358</v>
      </c>
      <c r="O27" s="152" t="s">
        <v>136</v>
      </c>
      <c r="P27" s="152">
        <v>7437</v>
      </c>
      <c r="Q27" s="152">
        <v>0</v>
      </c>
      <c r="R27" s="152">
        <v>208183</v>
      </c>
      <c r="S27" s="712"/>
    </row>
    <row r="28" spans="1:19" ht="24" customHeight="1">
      <c r="A28" s="627" t="s">
        <v>198</v>
      </c>
      <c r="B28" s="152">
        <v>40</v>
      </c>
      <c r="C28" s="152">
        <v>292</v>
      </c>
      <c r="D28" s="152">
        <v>259</v>
      </c>
      <c r="E28" s="152">
        <v>269</v>
      </c>
      <c r="F28" s="152">
        <v>408</v>
      </c>
      <c r="G28" s="152">
        <v>583</v>
      </c>
      <c r="H28" s="152">
        <v>194</v>
      </c>
      <c r="I28" s="152">
        <v>334</v>
      </c>
      <c r="J28" s="152">
        <v>31</v>
      </c>
      <c r="K28" s="152">
        <v>3402</v>
      </c>
      <c r="L28" s="152">
        <v>110</v>
      </c>
      <c r="M28" s="152">
        <v>10523</v>
      </c>
      <c r="N28" s="152">
        <v>1</v>
      </c>
      <c r="O28" s="152">
        <v>0</v>
      </c>
      <c r="P28" s="152">
        <v>1006</v>
      </c>
      <c r="Q28" s="152">
        <v>58</v>
      </c>
      <c r="R28" s="152">
        <v>17510</v>
      </c>
      <c r="S28" s="712"/>
    </row>
    <row r="29" spans="1:19" ht="24" customHeight="1">
      <c r="A29" s="627" t="s">
        <v>199</v>
      </c>
      <c r="B29" s="152">
        <v>2164</v>
      </c>
      <c r="C29" s="152">
        <v>5603</v>
      </c>
      <c r="D29" s="152">
        <v>12601</v>
      </c>
      <c r="E29" s="152">
        <v>12918</v>
      </c>
      <c r="F29" s="152">
        <v>8944</v>
      </c>
      <c r="G29" s="152">
        <v>17611</v>
      </c>
      <c r="H29" s="152">
        <v>4660</v>
      </c>
      <c r="I29" s="152">
        <v>17667</v>
      </c>
      <c r="J29" s="152">
        <v>1298</v>
      </c>
      <c r="K29" s="152">
        <v>76453</v>
      </c>
      <c r="L29" s="152">
        <v>466</v>
      </c>
      <c r="M29" s="152">
        <v>116327</v>
      </c>
      <c r="N29" s="152">
        <v>1963</v>
      </c>
      <c r="O29" s="152">
        <v>10</v>
      </c>
      <c r="P29" s="152">
        <v>18909</v>
      </c>
      <c r="Q29" s="152">
        <v>0</v>
      </c>
      <c r="R29" s="152">
        <v>297594</v>
      </c>
      <c r="S29" s="712"/>
    </row>
    <row r="30" spans="1:19" ht="24" customHeight="1">
      <c r="A30" s="639" t="s">
        <v>200</v>
      </c>
      <c r="B30" s="207">
        <v>919</v>
      </c>
      <c r="C30" s="207">
        <v>2434</v>
      </c>
      <c r="D30" s="207">
        <v>8782</v>
      </c>
      <c r="E30" s="207">
        <v>6073</v>
      </c>
      <c r="F30" s="207">
        <v>6201</v>
      </c>
      <c r="G30" s="207">
        <v>11702</v>
      </c>
      <c r="H30" s="207">
        <v>3842</v>
      </c>
      <c r="I30" s="207">
        <v>5286</v>
      </c>
      <c r="J30" s="207">
        <v>870</v>
      </c>
      <c r="K30" s="207">
        <v>39313</v>
      </c>
      <c r="L30" s="207">
        <v>892</v>
      </c>
      <c r="M30" s="207">
        <v>78509</v>
      </c>
      <c r="N30" s="207">
        <v>1573</v>
      </c>
      <c r="O30" s="207">
        <v>286</v>
      </c>
      <c r="P30" s="207">
        <v>6001</v>
      </c>
      <c r="Q30" s="207">
        <v>17082</v>
      </c>
      <c r="R30" s="207">
        <v>189765</v>
      </c>
      <c r="S30" s="714"/>
    </row>
    <row r="31" spans="1:19" ht="24" customHeight="1">
      <c r="A31" s="641" t="s">
        <v>201</v>
      </c>
      <c r="B31" s="186">
        <v>1031</v>
      </c>
      <c r="C31" s="186">
        <v>1817</v>
      </c>
      <c r="D31" s="186">
        <v>4814</v>
      </c>
      <c r="E31" s="186">
        <v>4216</v>
      </c>
      <c r="F31" s="186">
        <v>3409</v>
      </c>
      <c r="G31" s="186">
        <v>6267</v>
      </c>
      <c r="H31" s="186">
        <v>2013</v>
      </c>
      <c r="I31" s="186">
        <v>4873</v>
      </c>
      <c r="J31" s="186">
        <v>528</v>
      </c>
      <c r="K31" s="186">
        <v>29182</v>
      </c>
      <c r="L31" s="186">
        <v>175</v>
      </c>
      <c r="M31" s="186">
        <v>27916</v>
      </c>
      <c r="N31" s="186">
        <v>599</v>
      </c>
      <c r="O31" s="186">
        <v>0</v>
      </c>
      <c r="P31" s="186">
        <v>5637</v>
      </c>
      <c r="Q31" s="186">
        <v>10</v>
      </c>
      <c r="R31" s="186">
        <v>92487</v>
      </c>
      <c r="S31" s="711"/>
    </row>
    <row r="32" spans="1:19" ht="24" customHeight="1">
      <c r="A32" s="627" t="s">
        <v>516</v>
      </c>
      <c r="B32" s="152">
        <v>481</v>
      </c>
      <c r="C32" s="152">
        <v>770</v>
      </c>
      <c r="D32" s="152">
        <v>2044</v>
      </c>
      <c r="E32" s="152">
        <v>1813</v>
      </c>
      <c r="F32" s="152">
        <v>1480</v>
      </c>
      <c r="G32" s="152">
        <v>4074</v>
      </c>
      <c r="H32" s="152">
        <v>1129</v>
      </c>
      <c r="I32" s="152">
        <v>2458</v>
      </c>
      <c r="J32" s="152">
        <v>235</v>
      </c>
      <c r="K32" s="152">
        <v>16827</v>
      </c>
      <c r="L32" s="152">
        <v>84</v>
      </c>
      <c r="M32" s="152">
        <v>19622</v>
      </c>
      <c r="N32" s="152">
        <v>362</v>
      </c>
      <c r="O32" s="152">
        <v>0</v>
      </c>
      <c r="P32" s="152">
        <v>3979</v>
      </c>
      <c r="Q32" s="152">
        <v>40</v>
      </c>
      <c r="R32" s="152">
        <v>55398</v>
      </c>
      <c r="S32" s="712"/>
    </row>
    <row r="33" spans="1:23" ht="24" customHeight="1">
      <c r="A33" s="627" t="s">
        <v>202</v>
      </c>
      <c r="B33" s="152">
        <v>1164</v>
      </c>
      <c r="C33" s="152">
        <v>3484</v>
      </c>
      <c r="D33" s="152">
        <v>8766</v>
      </c>
      <c r="E33" s="152">
        <v>4797</v>
      </c>
      <c r="F33" s="152">
        <v>5491</v>
      </c>
      <c r="G33" s="152">
        <v>13065</v>
      </c>
      <c r="H33" s="152">
        <v>3054</v>
      </c>
      <c r="I33" s="152">
        <v>48885</v>
      </c>
      <c r="J33" s="152">
        <v>588</v>
      </c>
      <c r="K33" s="152">
        <v>37629</v>
      </c>
      <c r="L33" s="152">
        <v>74</v>
      </c>
      <c r="M33" s="152">
        <v>60801</v>
      </c>
      <c r="N33" s="152">
        <v>1104</v>
      </c>
      <c r="O33" s="152">
        <v>188</v>
      </c>
      <c r="P33" s="152">
        <v>6163</v>
      </c>
      <c r="Q33" s="152">
        <v>69</v>
      </c>
      <c r="R33" s="152">
        <v>195322</v>
      </c>
      <c r="S33" s="712"/>
    </row>
    <row r="34" spans="1:23" ht="24" customHeight="1">
      <c r="A34" s="627" t="s">
        <v>203</v>
      </c>
      <c r="B34" s="152">
        <v>474</v>
      </c>
      <c r="C34" s="152">
        <v>1657</v>
      </c>
      <c r="D34" s="152">
        <v>4783</v>
      </c>
      <c r="E34" s="152">
        <v>3112</v>
      </c>
      <c r="F34" s="152">
        <v>2937</v>
      </c>
      <c r="G34" s="152">
        <v>6495</v>
      </c>
      <c r="H34" s="152">
        <v>1622</v>
      </c>
      <c r="I34" s="152">
        <v>32346</v>
      </c>
      <c r="J34" s="152">
        <v>239</v>
      </c>
      <c r="K34" s="152">
        <v>28175</v>
      </c>
      <c r="L34" s="152">
        <v>34</v>
      </c>
      <c r="M34" s="152">
        <v>33535</v>
      </c>
      <c r="N34" s="152">
        <v>543</v>
      </c>
      <c r="O34" s="152">
        <v>4</v>
      </c>
      <c r="P34" s="152">
        <v>6847</v>
      </c>
      <c r="Q34" s="152">
        <v>0</v>
      </c>
      <c r="R34" s="152">
        <v>122803</v>
      </c>
      <c r="S34" s="712"/>
    </row>
    <row r="35" spans="1:23" ht="24" customHeight="1">
      <c r="A35" s="639" t="s">
        <v>205</v>
      </c>
      <c r="B35" s="207">
        <v>942</v>
      </c>
      <c r="C35" s="207">
        <v>2833</v>
      </c>
      <c r="D35" s="207">
        <v>6055</v>
      </c>
      <c r="E35" s="207">
        <v>5744</v>
      </c>
      <c r="F35" s="207">
        <v>5945</v>
      </c>
      <c r="G35" s="207">
        <v>11659</v>
      </c>
      <c r="H35" s="207">
        <v>3400</v>
      </c>
      <c r="I35" s="207">
        <v>12512</v>
      </c>
      <c r="J35" s="207">
        <v>925</v>
      </c>
      <c r="K35" s="207">
        <v>26456</v>
      </c>
      <c r="L35" s="207">
        <v>97</v>
      </c>
      <c r="M35" s="207">
        <v>77517</v>
      </c>
      <c r="N35" s="207">
        <v>1292</v>
      </c>
      <c r="O35" s="207">
        <v>0</v>
      </c>
      <c r="P35" s="207">
        <v>8485</v>
      </c>
      <c r="Q35" s="207">
        <v>321</v>
      </c>
      <c r="R35" s="207">
        <v>164183</v>
      </c>
      <c r="S35" s="714"/>
    </row>
    <row r="36" spans="1:23" ht="24" customHeight="1">
      <c r="A36" s="641" t="s">
        <v>269</v>
      </c>
      <c r="B36" s="186">
        <v>14</v>
      </c>
      <c r="C36" s="186">
        <v>38</v>
      </c>
      <c r="D36" s="186">
        <v>98</v>
      </c>
      <c r="E36" s="186">
        <v>108</v>
      </c>
      <c r="F36" s="186">
        <v>202</v>
      </c>
      <c r="G36" s="186">
        <v>320</v>
      </c>
      <c r="H36" s="186">
        <v>143</v>
      </c>
      <c r="I36" s="186">
        <v>1055</v>
      </c>
      <c r="J36" s="186">
        <v>25</v>
      </c>
      <c r="K36" s="186">
        <v>1066</v>
      </c>
      <c r="L36" s="186">
        <v>36</v>
      </c>
      <c r="M36" s="186"/>
      <c r="N36" s="186"/>
      <c r="O36" s="186"/>
      <c r="P36" s="186"/>
      <c r="Q36" s="186">
        <v>2276</v>
      </c>
      <c r="R36" s="186">
        <v>5381</v>
      </c>
      <c r="S36" s="711"/>
    </row>
    <row r="37" spans="1:23" ht="24" customHeight="1">
      <c r="A37" s="627" t="s">
        <v>207</v>
      </c>
      <c r="B37" s="152">
        <v>28</v>
      </c>
      <c r="C37" s="152">
        <v>7</v>
      </c>
      <c r="D37" s="152">
        <v>5</v>
      </c>
      <c r="E37" s="152">
        <v>18</v>
      </c>
      <c r="F37" s="152">
        <v>32</v>
      </c>
      <c r="G37" s="152">
        <v>91</v>
      </c>
      <c r="H37" s="152">
        <v>25</v>
      </c>
      <c r="I37" s="152">
        <v>98</v>
      </c>
      <c r="J37" s="152">
        <v>11</v>
      </c>
      <c r="K37" s="152">
        <v>856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v>0</v>
      </c>
      <c r="R37" s="152">
        <v>1171</v>
      </c>
      <c r="S37" s="712"/>
    </row>
    <row r="38" spans="1:23" ht="24" customHeight="1">
      <c r="A38" s="627" t="s">
        <v>211</v>
      </c>
      <c r="B38" s="152">
        <v>179</v>
      </c>
      <c r="C38" s="152">
        <v>686</v>
      </c>
      <c r="D38" s="152">
        <v>1956</v>
      </c>
      <c r="E38" s="152">
        <v>1344</v>
      </c>
      <c r="F38" s="152">
        <v>1338</v>
      </c>
      <c r="G38" s="152">
        <v>2612</v>
      </c>
      <c r="H38" s="152">
        <v>770</v>
      </c>
      <c r="I38" s="152">
        <v>14921</v>
      </c>
      <c r="J38" s="152">
        <v>217</v>
      </c>
      <c r="K38" s="152">
        <v>19529</v>
      </c>
      <c r="L38" s="152">
        <v>395</v>
      </c>
      <c r="M38" s="152">
        <v>34306</v>
      </c>
      <c r="N38" s="152">
        <v>436</v>
      </c>
      <c r="O38" s="152">
        <v>0</v>
      </c>
      <c r="P38" s="152">
        <v>4158</v>
      </c>
      <c r="Q38" s="152">
        <v>551</v>
      </c>
      <c r="R38" s="152">
        <v>83398</v>
      </c>
      <c r="S38" s="712"/>
    </row>
    <row r="39" spans="1:23" ht="24" customHeight="1">
      <c r="A39" s="644" t="s">
        <v>265</v>
      </c>
      <c r="B39" s="152">
        <v>694</v>
      </c>
      <c r="C39" s="152">
        <v>1790</v>
      </c>
      <c r="D39" s="152">
        <v>2690</v>
      </c>
      <c r="E39" s="152">
        <v>3454</v>
      </c>
      <c r="F39" s="152">
        <v>7220</v>
      </c>
      <c r="G39" s="152">
        <v>7626</v>
      </c>
      <c r="H39" s="152">
        <v>1838</v>
      </c>
      <c r="I39" s="152">
        <v>6166</v>
      </c>
      <c r="J39" s="152">
        <v>446</v>
      </c>
      <c r="K39" s="152">
        <v>24315</v>
      </c>
      <c r="L39" s="152">
        <v>0</v>
      </c>
      <c r="M39" s="152">
        <v>46159</v>
      </c>
      <c r="N39" s="152">
        <v>0</v>
      </c>
      <c r="O39" s="152">
        <v>0</v>
      </c>
      <c r="P39" s="152">
        <v>4630</v>
      </c>
      <c r="Q39" s="152">
        <v>0</v>
      </c>
      <c r="R39" s="152">
        <v>107028</v>
      </c>
      <c r="S39" s="712"/>
    </row>
    <row r="40" spans="1:23" ht="24" customHeight="1">
      <c r="A40" s="627" t="s">
        <v>216</v>
      </c>
      <c r="B40" s="152">
        <v>199</v>
      </c>
      <c r="C40" s="152">
        <v>572</v>
      </c>
      <c r="D40" s="152">
        <v>1168</v>
      </c>
      <c r="E40" s="152">
        <v>756</v>
      </c>
      <c r="F40" s="152">
        <v>755</v>
      </c>
      <c r="G40" s="152">
        <v>804</v>
      </c>
      <c r="H40" s="152">
        <v>142</v>
      </c>
      <c r="I40" s="152">
        <v>3508</v>
      </c>
      <c r="J40" s="152">
        <v>188</v>
      </c>
      <c r="K40" s="152">
        <v>9468</v>
      </c>
      <c r="L40" s="152">
        <v>142</v>
      </c>
      <c r="M40" s="152">
        <v>2300</v>
      </c>
      <c r="N40" s="152">
        <v>6</v>
      </c>
      <c r="O40" s="152">
        <v>12</v>
      </c>
      <c r="P40" s="152">
        <v>951</v>
      </c>
      <c r="Q40" s="152">
        <v>295</v>
      </c>
      <c r="R40" s="152">
        <v>21266</v>
      </c>
      <c r="S40" s="712" t="s">
        <v>518</v>
      </c>
    </row>
    <row r="41" spans="1:23" ht="24" customHeight="1">
      <c r="A41" s="641" t="s">
        <v>208</v>
      </c>
      <c r="B41" s="186">
        <v>2241</v>
      </c>
      <c r="C41" s="186">
        <v>4627</v>
      </c>
      <c r="D41" s="186">
        <v>6865</v>
      </c>
      <c r="E41" s="186">
        <v>8876</v>
      </c>
      <c r="F41" s="186">
        <v>7783</v>
      </c>
      <c r="G41" s="186">
        <v>16107</v>
      </c>
      <c r="H41" s="186">
        <v>3284</v>
      </c>
      <c r="I41" s="186">
        <v>6120</v>
      </c>
      <c r="J41" s="186">
        <v>1059</v>
      </c>
      <c r="K41" s="186">
        <v>58756</v>
      </c>
      <c r="L41" s="186">
        <v>1111</v>
      </c>
      <c r="M41" s="186">
        <v>92980</v>
      </c>
      <c r="N41" s="186">
        <v>1392</v>
      </c>
      <c r="O41" s="186">
        <v>214</v>
      </c>
      <c r="P41" s="186">
        <v>13869</v>
      </c>
      <c r="Q41" s="186">
        <v>8118</v>
      </c>
      <c r="R41" s="186">
        <v>233402</v>
      </c>
      <c r="S41" s="711"/>
    </row>
    <row r="42" spans="1:23" ht="24" customHeight="1">
      <c r="A42" s="627" t="s">
        <v>209</v>
      </c>
      <c r="B42" s="152">
        <v>246</v>
      </c>
      <c r="C42" s="152">
        <v>544</v>
      </c>
      <c r="D42" s="152">
        <v>1047</v>
      </c>
      <c r="E42" s="152">
        <v>857</v>
      </c>
      <c r="F42" s="152">
        <v>917</v>
      </c>
      <c r="G42" s="152">
        <v>1673</v>
      </c>
      <c r="H42" s="152">
        <v>436</v>
      </c>
      <c r="I42" s="152">
        <v>886</v>
      </c>
      <c r="J42" s="152">
        <v>136</v>
      </c>
      <c r="K42" s="152">
        <v>10358</v>
      </c>
      <c r="L42" s="152">
        <v>30</v>
      </c>
      <c r="M42" s="152">
        <v>15262</v>
      </c>
      <c r="N42" s="152">
        <v>335</v>
      </c>
      <c r="O42" s="152">
        <v>0</v>
      </c>
      <c r="P42" s="152">
        <v>1452</v>
      </c>
      <c r="Q42" s="152">
        <v>2539</v>
      </c>
      <c r="R42" s="152">
        <v>36718</v>
      </c>
      <c r="S42" s="712" t="s">
        <v>485</v>
      </c>
    </row>
    <row r="43" spans="1:23" ht="24" customHeight="1">
      <c r="A43" s="627" t="s">
        <v>212</v>
      </c>
      <c r="B43" s="152">
        <v>1466</v>
      </c>
      <c r="C43" s="152">
        <v>339</v>
      </c>
      <c r="D43" s="152">
        <v>1254</v>
      </c>
      <c r="E43" s="152">
        <v>1102</v>
      </c>
      <c r="F43" s="152">
        <v>867</v>
      </c>
      <c r="G43" s="152">
        <v>772</v>
      </c>
      <c r="H43" s="152">
        <v>219</v>
      </c>
      <c r="I43" s="152">
        <v>2368</v>
      </c>
      <c r="J43" s="152">
        <v>39</v>
      </c>
      <c r="K43" s="152">
        <v>6095</v>
      </c>
      <c r="L43" s="152">
        <v>70</v>
      </c>
      <c r="M43" s="152">
        <v>16539</v>
      </c>
      <c r="N43" s="152">
        <v>335</v>
      </c>
      <c r="O43" s="152">
        <v>0</v>
      </c>
      <c r="P43" s="152">
        <v>1453</v>
      </c>
      <c r="Q43" s="152">
        <v>155</v>
      </c>
      <c r="R43" s="152">
        <v>33073</v>
      </c>
      <c r="S43" s="712"/>
    </row>
    <row r="44" spans="1:23" ht="24" customHeight="1">
      <c r="A44" s="627" t="s">
        <v>210</v>
      </c>
      <c r="B44" s="152">
        <v>1198</v>
      </c>
      <c r="C44" s="152">
        <v>2805</v>
      </c>
      <c r="D44" s="152">
        <v>6570</v>
      </c>
      <c r="E44" s="152">
        <v>5853</v>
      </c>
      <c r="F44" s="152">
        <v>4663</v>
      </c>
      <c r="G44" s="152">
        <v>7661</v>
      </c>
      <c r="H44" s="152">
        <v>2400</v>
      </c>
      <c r="I44" s="152">
        <v>4824</v>
      </c>
      <c r="J44" s="152">
        <v>924</v>
      </c>
      <c r="K44" s="152">
        <v>28827</v>
      </c>
      <c r="L44" s="152">
        <v>490</v>
      </c>
      <c r="M44" s="152">
        <v>48613</v>
      </c>
      <c r="N44" s="152">
        <v>892</v>
      </c>
      <c r="O44" s="152">
        <v>675</v>
      </c>
      <c r="P44" s="152">
        <v>5107</v>
      </c>
      <c r="Q44" s="152">
        <v>6096</v>
      </c>
      <c r="R44" s="152">
        <v>127598</v>
      </c>
      <c r="S44" s="712"/>
    </row>
    <row r="45" spans="1:23" ht="24" customHeight="1" thickBot="1">
      <c r="A45" s="15" t="s">
        <v>213</v>
      </c>
      <c r="B45" s="274">
        <v>2124</v>
      </c>
      <c r="C45" s="274">
        <v>6521</v>
      </c>
      <c r="D45" s="274">
        <v>10806</v>
      </c>
      <c r="E45" s="274">
        <v>11359</v>
      </c>
      <c r="F45" s="274">
        <v>12562</v>
      </c>
      <c r="G45" s="274">
        <v>21059</v>
      </c>
      <c r="H45" s="274">
        <v>6004</v>
      </c>
      <c r="I45" s="274">
        <v>24979</v>
      </c>
      <c r="J45" s="274">
        <v>1099</v>
      </c>
      <c r="K45" s="274">
        <v>48413</v>
      </c>
      <c r="L45" s="274">
        <v>40</v>
      </c>
      <c r="M45" s="274">
        <v>70567</v>
      </c>
      <c r="N45" s="274">
        <v>1397</v>
      </c>
      <c r="O45" s="274">
        <v>0</v>
      </c>
      <c r="P45" s="274">
        <v>10485</v>
      </c>
      <c r="Q45" s="274">
        <v>25568</v>
      </c>
      <c r="R45" s="274">
        <v>252983</v>
      </c>
      <c r="S45" s="717"/>
    </row>
    <row r="46" spans="1:23" ht="24" customHeight="1" thickBot="1">
      <c r="A46" s="15" t="s">
        <v>48</v>
      </c>
      <c r="B46" s="31">
        <v>62927</v>
      </c>
      <c r="C46" s="31">
        <v>153017</v>
      </c>
      <c r="D46" s="31">
        <v>323277</v>
      </c>
      <c r="E46" s="31">
        <v>305062</v>
      </c>
      <c r="F46" s="31">
        <v>257655</v>
      </c>
      <c r="G46" s="31">
        <v>468300</v>
      </c>
      <c r="H46" s="31">
        <v>123412</v>
      </c>
      <c r="I46" s="31">
        <v>466633</v>
      </c>
      <c r="J46" s="31">
        <v>43927</v>
      </c>
      <c r="K46" s="31">
        <v>1771817</v>
      </c>
      <c r="L46" s="31">
        <v>24488</v>
      </c>
      <c r="M46" s="31">
        <v>2834118</v>
      </c>
      <c r="N46" s="31">
        <v>47521</v>
      </c>
      <c r="O46" s="31">
        <v>7371</v>
      </c>
      <c r="P46" s="31">
        <v>357394</v>
      </c>
      <c r="Q46" s="31">
        <v>183778</v>
      </c>
      <c r="R46" s="31">
        <v>7430697</v>
      </c>
      <c r="S46" s="74"/>
    </row>
    <row r="47" spans="1:23" ht="24" customHeight="1">
      <c r="A47" s="41" t="s">
        <v>214</v>
      </c>
      <c r="B47" s="400">
        <v>20</v>
      </c>
      <c r="C47" s="400">
        <v>49</v>
      </c>
      <c r="D47" s="400">
        <v>19</v>
      </c>
      <c r="E47" s="400">
        <v>178</v>
      </c>
      <c r="F47" s="400">
        <v>11</v>
      </c>
      <c r="G47" s="400">
        <v>12</v>
      </c>
      <c r="H47" s="400">
        <v>35</v>
      </c>
      <c r="I47" s="400">
        <v>5</v>
      </c>
      <c r="J47" s="400">
        <v>5</v>
      </c>
      <c r="K47" s="400">
        <v>35</v>
      </c>
      <c r="L47" s="400">
        <v>24</v>
      </c>
      <c r="M47" s="400">
        <v>0</v>
      </c>
      <c r="N47" s="400">
        <v>0</v>
      </c>
      <c r="O47" s="400">
        <v>0</v>
      </c>
      <c r="P47" s="400">
        <v>76</v>
      </c>
      <c r="Q47" s="400">
        <v>4</v>
      </c>
      <c r="R47" s="400">
        <v>473</v>
      </c>
      <c r="S47" s="718"/>
    </row>
    <row r="48" spans="1:23" ht="24" customHeight="1">
      <c r="A48" s="627" t="s">
        <v>215</v>
      </c>
      <c r="B48" s="399">
        <v>65</v>
      </c>
      <c r="C48" s="399">
        <v>459</v>
      </c>
      <c r="D48" s="399">
        <v>544</v>
      </c>
      <c r="E48" s="399">
        <v>718</v>
      </c>
      <c r="F48" s="399">
        <v>675</v>
      </c>
      <c r="G48" s="399">
        <v>304</v>
      </c>
      <c r="H48" s="399">
        <v>106</v>
      </c>
      <c r="I48" s="399">
        <v>3787</v>
      </c>
      <c r="J48" s="399">
        <v>28</v>
      </c>
      <c r="K48" s="399">
        <v>25160</v>
      </c>
      <c r="L48" s="399">
        <v>0</v>
      </c>
      <c r="M48" s="399">
        <v>0</v>
      </c>
      <c r="N48" s="399">
        <v>0</v>
      </c>
      <c r="O48" s="399">
        <v>0</v>
      </c>
      <c r="P48" s="399">
        <v>5028</v>
      </c>
      <c r="Q48" s="399">
        <v>0</v>
      </c>
      <c r="R48" s="399">
        <v>36874</v>
      </c>
      <c r="S48" s="719"/>
      <c r="W48" s="88"/>
    </row>
    <row r="49" spans="1:19" ht="24" customHeight="1" thickBot="1">
      <c r="A49" s="15" t="s">
        <v>244</v>
      </c>
      <c r="B49" s="401">
        <v>5874</v>
      </c>
      <c r="C49" s="401">
        <v>8098</v>
      </c>
      <c r="D49" s="401">
        <v>14565</v>
      </c>
      <c r="E49" s="401">
        <v>23005</v>
      </c>
      <c r="F49" s="401">
        <v>13990</v>
      </c>
      <c r="G49" s="401">
        <v>11849</v>
      </c>
      <c r="H49" s="401">
        <v>6617</v>
      </c>
      <c r="I49" s="401">
        <v>12517</v>
      </c>
      <c r="J49" s="401">
        <v>2547</v>
      </c>
      <c r="K49" s="401">
        <v>28411</v>
      </c>
      <c r="L49" s="401">
        <v>6929</v>
      </c>
      <c r="M49" s="401">
        <v>49020</v>
      </c>
      <c r="N49" s="401" t="s">
        <v>136</v>
      </c>
      <c r="O49" s="401">
        <v>396</v>
      </c>
      <c r="P49" s="401">
        <v>474</v>
      </c>
      <c r="Q49" s="401">
        <v>6063</v>
      </c>
      <c r="R49" s="401">
        <v>190355</v>
      </c>
      <c r="S49" s="720"/>
    </row>
    <row r="50" spans="1:19" ht="24" customHeight="1" thickBot="1">
      <c r="A50" s="14" t="s">
        <v>144</v>
      </c>
      <c r="B50" s="29">
        <f>SUM(B47:B49)</f>
        <v>5959</v>
      </c>
      <c r="C50" s="29">
        <f t="shared" ref="C50:R50" si="0">SUM(C47:C49)</f>
        <v>8606</v>
      </c>
      <c r="D50" s="29">
        <f t="shared" si="0"/>
        <v>15128</v>
      </c>
      <c r="E50" s="29">
        <f t="shared" si="0"/>
        <v>23901</v>
      </c>
      <c r="F50" s="29">
        <f t="shared" si="0"/>
        <v>14676</v>
      </c>
      <c r="G50" s="29">
        <f t="shared" si="0"/>
        <v>12165</v>
      </c>
      <c r="H50" s="29">
        <f t="shared" si="0"/>
        <v>6758</v>
      </c>
      <c r="I50" s="29">
        <f t="shared" si="0"/>
        <v>16309</v>
      </c>
      <c r="J50" s="29">
        <f t="shared" si="0"/>
        <v>2580</v>
      </c>
      <c r="K50" s="29">
        <f t="shared" si="0"/>
        <v>53606</v>
      </c>
      <c r="L50" s="29">
        <f t="shared" si="0"/>
        <v>6953</v>
      </c>
      <c r="M50" s="29">
        <f t="shared" si="0"/>
        <v>49020</v>
      </c>
      <c r="N50" s="29">
        <f t="shared" si="0"/>
        <v>0</v>
      </c>
      <c r="O50" s="29">
        <f t="shared" si="0"/>
        <v>396</v>
      </c>
      <c r="P50" s="29">
        <f t="shared" si="0"/>
        <v>5578</v>
      </c>
      <c r="Q50" s="29">
        <f t="shared" si="0"/>
        <v>6067</v>
      </c>
      <c r="R50" s="29">
        <f t="shared" si="0"/>
        <v>227702</v>
      </c>
      <c r="S50" s="72"/>
    </row>
    <row r="51" spans="1:19" ht="24" customHeight="1" thickBot="1">
      <c r="A51" s="15" t="s">
        <v>11</v>
      </c>
      <c r="B51" s="31">
        <f>B46+B50</f>
        <v>68886</v>
      </c>
      <c r="C51" s="31">
        <f t="shared" ref="C51:R51" si="1">C46+C50</f>
        <v>161623</v>
      </c>
      <c r="D51" s="31">
        <f t="shared" si="1"/>
        <v>338405</v>
      </c>
      <c r="E51" s="31">
        <f t="shared" si="1"/>
        <v>328963</v>
      </c>
      <c r="F51" s="31">
        <f t="shared" si="1"/>
        <v>272331</v>
      </c>
      <c r="G51" s="31">
        <f t="shared" si="1"/>
        <v>480465</v>
      </c>
      <c r="H51" s="31">
        <f t="shared" si="1"/>
        <v>130170</v>
      </c>
      <c r="I51" s="31">
        <f t="shared" si="1"/>
        <v>482942</v>
      </c>
      <c r="J51" s="31">
        <f t="shared" si="1"/>
        <v>46507</v>
      </c>
      <c r="K51" s="31">
        <f t="shared" si="1"/>
        <v>1825423</v>
      </c>
      <c r="L51" s="31">
        <f t="shared" si="1"/>
        <v>31441</v>
      </c>
      <c r="M51" s="31">
        <f t="shared" si="1"/>
        <v>2883138</v>
      </c>
      <c r="N51" s="31">
        <f t="shared" si="1"/>
        <v>47521</v>
      </c>
      <c r="O51" s="31">
        <f t="shared" si="1"/>
        <v>7767</v>
      </c>
      <c r="P51" s="31">
        <f t="shared" si="1"/>
        <v>362972</v>
      </c>
      <c r="Q51" s="31">
        <f t="shared" si="1"/>
        <v>189845</v>
      </c>
      <c r="R51" s="31">
        <f t="shared" si="1"/>
        <v>7658399</v>
      </c>
      <c r="S51" s="74"/>
    </row>
  </sheetData>
  <mergeCells count="2">
    <mergeCell ref="B2:L2"/>
    <mergeCell ref="A2:A4"/>
  </mergeCells>
  <phoneticPr fontId="2"/>
  <pageMargins left="0.78740157480314965" right="0.78740157480314965" top="0.78740157480314965" bottom="0.78740157480314965" header="0.51181102362204722" footer="0.51181102362204722"/>
  <pageSetup paperSize="9" scale="64" firstPageNumber="40" fitToWidth="2" orientation="portrait" useFirstPageNumber="1" r:id="rId1"/>
  <headerFooter alignWithMargins="0">
    <oddFooter>&amp;C&amp;"ＭＳ 明朝,標準"&amp;18&amp;P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G51"/>
  <sheetViews>
    <sheetView view="pageBreakPreview" topLeftCell="A37" zoomScale="80" zoomScaleNormal="80" zoomScaleSheetLayoutView="80" workbookViewId="0">
      <selection activeCell="H8" sqref="H8"/>
    </sheetView>
  </sheetViews>
  <sheetFormatPr defaultColWidth="9" defaultRowHeight="13"/>
  <cols>
    <col min="1" max="1" width="10.6328125" style="12" customWidth="1"/>
    <col min="2" max="2" width="23.08984375" style="1" bestFit="1" customWidth="1"/>
    <col min="3" max="5" width="8.36328125" style="1" customWidth="1"/>
    <col min="6" max="6" width="11.36328125" style="1" customWidth="1"/>
    <col min="7" max="7" width="6.453125" style="1" customWidth="1"/>
    <col min="8" max="8" width="27.90625" style="1" customWidth="1"/>
    <col min="9" max="9" width="9.36328125" style="1" customWidth="1"/>
    <col min="10" max="10" width="11.6328125" style="1" bestFit="1" customWidth="1"/>
    <col min="11" max="12" width="7.7265625" style="1" customWidth="1"/>
    <col min="13" max="13" width="9.36328125" style="1" customWidth="1"/>
    <col min="14" max="14" width="61.6328125" style="1" customWidth="1"/>
    <col min="15" max="16384" width="9" style="1"/>
  </cols>
  <sheetData>
    <row r="1" spans="1:189" ht="14.5" thickBot="1">
      <c r="A1" s="721" t="s">
        <v>582</v>
      </c>
      <c r="B1" s="722"/>
      <c r="N1" s="12" t="str">
        <f>貸出サービス概況!AA1</f>
        <v>令和５年</v>
      </c>
    </row>
    <row r="2" spans="1:189" ht="14.15" customHeight="1">
      <c r="A2" s="1054" t="s">
        <v>0</v>
      </c>
      <c r="B2" s="1062" t="s">
        <v>59</v>
      </c>
      <c r="C2" s="1063"/>
      <c r="D2" s="1063"/>
      <c r="E2" s="1063"/>
      <c r="F2" s="1063"/>
      <c r="G2" s="1063"/>
      <c r="H2" s="1064"/>
      <c r="I2" s="737"/>
      <c r="J2" s="738" t="s">
        <v>60</v>
      </c>
      <c r="K2" s="1052" t="s">
        <v>61</v>
      </c>
      <c r="L2" s="1053"/>
      <c r="M2" s="1056"/>
      <c r="N2" s="708" t="s">
        <v>294</v>
      </c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GG2" s="6"/>
    </row>
    <row r="3" spans="1:189" ht="14.15" customHeight="1">
      <c r="A3" s="992"/>
      <c r="B3" s="1006" t="s">
        <v>62</v>
      </c>
      <c r="C3" s="506" t="s">
        <v>63</v>
      </c>
      <c r="D3" s="513" t="s">
        <v>64</v>
      </c>
      <c r="E3" s="106" t="s">
        <v>65</v>
      </c>
      <c r="F3" s="10" t="s">
        <v>66</v>
      </c>
      <c r="G3" s="1058" t="s">
        <v>329</v>
      </c>
      <c r="H3" s="1060" t="s">
        <v>67</v>
      </c>
      <c r="I3" s="739" t="s">
        <v>68</v>
      </c>
      <c r="J3" s="45" t="s">
        <v>68</v>
      </c>
      <c r="K3" s="51" t="s">
        <v>69</v>
      </c>
      <c r="L3" s="58" t="s">
        <v>70</v>
      </c>
      <c r="M3" s="45" t="s">
        <v>47</v>
      </c>
      <c r="N3" s="549" t="s">
        <v>178</v>
      </c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GG3" s="6"/>
    </row>
    <row r="4" spans="1:189" ht="14.15" customHeight="1">
      <c r="A4" s="1055"/>
      <c r="B4" s="1057"/>
      <c r="C4" s="11" t="s">
        <v>71</v>
      </c>
      <c r="D4" s="11" t="s">
        <v>34</v>
      </c>
      <c r="E4" s="11" t="s">
        <v>16</v>
      </c>
      <c r="F4" s="115" t="s">
        <v>72</v>
      </c>
      <c r="G4" s="1059"/>
      <c r="H4" s="1061"/>
      <c r="I4" s="740" t="s">
        <v>16</v>
      </c>
      <c r="J4" s="11" t="s">
        <v>73</v>
      </c>
      <c r="K4" s="22" t="s">
        <v>74</v>
      </c>
      <c r="L4" s="11" t="s">
        <v>75</v>
      </c>
      <c r="M4" s="11" t="s">
        <v>24</v>
      </c>
      <c r="N4" s="73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GG4" s="6"/>
    </row>
    <row r="5" spans="1:189" ht="31.5" customHeight="1">
      <c r="A5" s="641" t="s">
        <v>254</v>
      </c>
      <c r="B5" s="188"/>
      <c r="C5" s="308">
        <v>0</v>
      </c>
      <c r="D5" s="308">
        <v>0</v>
      </c>
      <c r="E5" s="308">
        <v>0</v>
      </c>
      <c r="F5" s="308">
        <v>0</v>
      </c>
      <c r="G5" s="308">
        <v>0</v>
      </c>
      <c r="H5" s="723"/>
      <c r="I5" s="741">
        <v>0</v>
      </c>
      <c r="J5" s="308">
        <v>11743</v>
      </c>
      <c r="K5" s="308">
        <v>8</v>
      </c>
      <c r="L5" s="308">
        <v>26</v>
      </c>
      <c r="M5" s="308">
        <v>230</v>
      </c>
      <c r="N5" s="742" t="s">
        <v>519</v>
      </c>
    </row>
    <row r="6" spans="1:189" ht="18" customHeight="1">
      <c r="A6" s="627" t="s">
        <v>249</v>
      </c>
      <c r="B6" s="154"/>
      <c r="C6" s="309">
        <v>0</v>
      </c>
      <c r="D6" s="155">
        <v>0</v>
      </c>
      <c r="E6" s="155">
        <v>0</v>
      </c>
      <c r="F6" s="155">
        <v>0</v>
      </c>
      <c r="G6" s="155">
        <v>0</v>
      </c>
      <c r="H6" s="724"/>
      <c r="I6" s="743">
        <v>0</v>
      </c>
      <c r="J6" s="155">
        <v>0</v>
      </c>
      <c r="K6" s="155">
        <v>69</v>
      </c>
      <c r="L6" s="155">
        <v>124</v>
      </c>
      <c r="M6" s="155">
        <v>16663</v>
      </c>
      <c r="N6" s="744"/>
    </row>
    <row r="7" spans="1:189" ht="18" customHeight="1">
      <c r="A7" s="627" t="s">
        <v>251</v>
      </c>
      <c r="B7" s="154"/>
      <c r="C7" s="155">
        <v>0</v>
      </c>
      <c r="D7" s="155">
        <v>0</v>
      </c>
      <c r="E7" s="155">
        <v>0</v>
      </c>
      <c r="F7" s="155">
        <v>0</v>
      </c>
      <c r="G7" s="155">
        <v>0</v>
      </c>
      <c r="H7" s="724"/>
      <c r="I7" s="743">
        <v>0</v>
      </c>
      <c r="J7" s="155">
        <v>0</v>
      </c>
      <c r="K7" s="155">
        <v>43</v>
      </c>
      <c r="L7" s="155">
        <v>166</v>
      </c>
      <c r="M7" s="155">
        <v>2209</v>
      </c>
      <c r="N7" s="744"/>
    </row>
    <row r="8" spans="1:189" ht="18" customHeight="1">
      <c r="A8" s="627" t="s">
        <v>509</v>
      </c>
      <c r="B8" s="154"/>
      <c r="C8" s="155">
        <v>0</v>
      </c>
      <c r="D8" s="155">
        <v>0</v>
      </c>
      <c r="E8" s="155">
        <v>0</v>
      </c>
      <c r="F8" s="155">
        <v>0</v>
      </c>
      <c r="G8" s="155">
        <v>0</v>
      </c>
      <c r="H8" s="725"/>
      <c r="I8" s="743">
        <v>0</v>
      </c>
      <c r="J8" s="155">
        <v>96381</v>
      </c>
      <c r="K8" s="155">
        <v>64</v>
      </c>
      <c r="L8" s="155" t="s">
        <v>136</v>
      </c>
      <c r="M8" s="155">
        <v>4638</v>
      </c>
      <c r="N8" s="745" t="s">
        <v>520</v>
      </c>
      <c r="P8" s="1" t="s">
        <v>521</v>
      </c>
    </row>
    <row r="9" spans="1:189" ht="18" customHeight="1">
      <c r="A9" s="627" t="s">
        <v>510</v>
      </c>
      <c r="B9" s="154"/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724"/>
      <c r="I9" s="743">
        <v>0</v>
      </c>
      <c r="J9" s="155">
        <v>0</v>
      </c>
      <c r="K9" s="155">
        <v>8</v>
      </c>
      <c r="L9" s="155" t="s">
        <v>136</v>
      </c>
      <c r="M9" s="155">
        <v>1232</v>
      </c>
      <c r="N9" s="744"/>
    </row>
    <row r="10" spans="1:189" ht="18" customHeight="1">
      <c r="A10" s="641" t="s">
        <v>131</v>
      </c>
      <c r="B10" s="188"/>
      <c r="C10" s="308">
        <v>0</v>
      </c>
      <c r="D10" s="308">
        <v>0</v>
      </c>
      <c r="E10" s="308">
        <v>0</v>
      </c>
      <c r="F10" s="308">
        <v>0</v>
      </c>
      <c r="G10" s="308">
        <v>0</v>
      </c>
      <c r="H10" s="723"/>
      <c r="I10" s="741">
        <v>0</v>
      </c>
      <c r="J10" s="308">
        <v>0</v>
      </c>
      <c r="K10" s="308">
        <v>15</v>
      </c>
      <c r="L10" s="308" t="s">
        <v>136</v>
      </c>
      <c r="M10" s="308">
        <v>2428</v>
      </c>
      <c r="N10" s="746"/>
    </row>
    <row r="11" spans="1:189" ht="18" customHeight="1">
      <c r="A11" s="627" t="s">
        <v>132</v>
      </c>
      <c r="B11" s="154"/>
      <c r="C11" s="155">
        <v>0</v>
      </c>
      <c r="D11" s="155">
        <v>0</v>
      </c>
      <c r="E11" s="155">
        <v>0</v>
      </c>
      <c r="F11" s="155">
        <v>0</v>
      </c>
      <c r="G11" s="155">
        <v>0</v>
      </c>
      <c r="H11" s="724"/>
      <c r="I11" s="743">
        <v>0</v>
      </c>
      <c r="J11" s="155">
        <v>0</v>
      </c>
      <c r="K11" s="155">
        <v>5</v>
      </c>
      <c r="L11" s="155" t="s">
        <v>136</v>
      </c>
      <c r="M11" s="155">
        <v>570</v>
      </c>
      <c r="N11" s="744"/>
    </row>
    <row r="12" spans="1:189" ht="18" customHeight="1">
      <c r="A12" s="627" t="s">
        <v>135</v>
      </c>
      <c r="B12" s="154"/>
      <c r="C12" s="155">
        <v>0</v>
      </c>
      <c r="D12" s="155">
        <v>0</v>
      </c>
      <c r="E12" s="155">
        <v>0</v>
      </c>
      <c r="F12" s="155">
        <v>0</v>
      </c>
      <c r="G12" s="155">
        <v>0</v>
      </c>
      <c r="H12" s="724"/>
      <c r="I12" s="743">
        <v>0</v>
      </c>
      <c r="J12" s="155">
        <v>0</v>
      </c>
      <c r="K12" s="155">
        <v>14</v>
      </c>
      <c r="L12" s="155" t="s">
        <v>136</v>
      </c>
      <c r="M12" s="155">
        <v>613</v>
      </c>
      <c r="N12" s="744"/>
    </row>
    <row r="13" spans="1:189" ht="18" customHeight="1">
      <c r="A13" s="627" t="s">
        <v>206</v>
      </c>
      <c r="B13" s="310"/>
      <c r="C13" s="243">
        <v>0</v>
      </c>
      <c r="D13" s="243">
        <v>0</v>
      </c>
      <c r="E13" s="243">
        <v>0</v>
      </c>
      <c r="F13" s="243">
        <v>0</v>
      </c>
      <c r="G13" s="243">
        <v>0</v>
      </c>
      <c r="H13" s="726"/>
      <c r="I13" s="747">
        <v>0</v>
      </c>
      <c r="J13" s="28">
        <v>0</v>
      </c>
      <c r="K13" s="28">
        <v>11</v>
      </c>
      <c r="L13" s="28" t="s">
        <v>136</v>
      </c>
      <c r="M13" s="28">
        <v>1514</v>
      </c>
      <c r="N13" s="748"/>
    </row>
    <row r="14" spans="1:189" ht="18" customHeight="1">
      <c r="A14" s="639" t="s">
        <v>133</v>
      </c>
      <c r="B14" s="209"/>
      <c r="C14" s="210">
        <v>0</v>
      </c>
      <c r="D14" s="210">
        <v>0</v>
      </c>
      <c r="E14" s="210">
        <v>0</v>
      </c>
      <c r="F14" s="210">
        <v>0</v>
      </c>
      <c r="G14" s="210">
        <v>0</v>
      </c>
      <c r="H14" s="727"/>
      <c r="I14" s="749">
        <v>0</v>
      </c>
      <c r="J14" s="210">
        <v>9823</v>
      </c>
      <c r="K14" s="210">
        <v>142</v>
      </c>
      <c r="L14" s="210" t="s">
        <v>136</v>
      </c>
      <c r="M14" s="210">
        <v>16884</v>
      </c>
      <c r="N14" s="750" t="s">
        <v>522</v>
      </c>
      <c r="P14" s="1" t="s">
        <v>523</v>
      </c>
    </row>
    <row r="15" spans="1:189" ht="18" customHeight="1">
      <c r="A15" s="641" t="s">
        <v>511</v>
      </c>
      <c r="B15" s="188"/>
      <c r="C15" s="308">
        <v>0</v>
      </c>
      <c r="D15" s="308">
        <v>0</v>
      </c>
      <c r="E15" s="308">
        <v>0</v>
      </c>
      <c r="F15" s="308">
        <v>0</v>
      </c>
      <c r="G15" s="308">
        <v>0</v>
      </c>
      <c r="H15" s="723"/>
      <c r="I15" s="741">
        <v>0</v>
      </c>
      <c r="J15" s="308">
        <v>0</v>
      </c>
      <c r="K15" s="308">
        <v>48</v>
      </c>
      <c r="L15" s="308" t="s">
        <v>136</v>
      </c>
      <c r="M15" s="308">
        <v>753</v>
      </c>
      <c r="N15" s="751"/>
    </row>
    <row r="16" spans="1:189" ht="18" customHeight="1">
      <c r="A16" s="627" t="s">
        <v>512</v>
      </c>
      <c r="B16" s="154"/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724"/>
      <c r="I16" s="743">
        <v>0</v>
      </c>
      <c r="J16" s="155">
        <v>114077</v>
      </c>
      <c r="K16" s="155">
        <v>64</v>
      </c>
      <c r="L16" s="155">
        <v>799</v>
      </c>
      <c r="M16" s="155">
        <v>66484</v>
      </c>
      <c r="N16" s="744" t="s">
        <v>524</v>
      </c>
    </row>
    <row r="17" spans="1:16" ht="18" customHeight="1">
      <c r="A17" s="627" t="s">
        <v>218</v>
      </c>
      <c r="B17" s="311"/>
      <c r="C17" s="312">
        <v>0</v>
      </c>
      <c r="D17" s="312">
        <v>0</v>
      </c>
      <c r="E17" s="312">
        <v>0</v>
      </c>
      <c r="F17" s="312">
        <v>0</v>
      </c>
      <c r="G17" s="312">
        <v>0</v>
      </c>
      <c r="H17" s="728"/>
      <c r="I17" s="752">
        <v>0</v>
      </c>
      <c r="J17" s="312">
        <v>0</v>
      </c>
      <c r="K17" s="312">
        <v>23</v>
      </c>
      <c r="L17" s="313">
        <v>233</v>
      </c>
      <c r="M17" s="314">
        <v>2767</v>
      </c>
      <c r="N17" s="753"/>
    </row>
    <row r="18" spans="1:16" ht="18" customHeight="1">
      <c r="A18" s="627" t="s">
        <v>513</v>
      </c>
      <c r="B18" s="154"/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724"/>
      <c r="I18" s="743">
        <v>0</v>
      </c>
      <c r="J18" s="155">
        <v>0</v>
      </c>
      <c r="K18" s="155">
        <v>23</v>
      </c>
      <c r="L18" s="155">
        <v>250</v>
      </c>
      <c r="M18" s="155">
        <v>4286</v>
      </c>
      <c r="N18" s="753"/>
    </row>
    <row r="19" spans="1:16" ht="18" customHeight="1">
      <c r="A19" s="639" t="s">
        <v>217</v>
      </c>
      <c r="B19" s="209"/>
      <c r="C19" s="210">
        <v>0</v>
      </c>
      <c r="D19" s="210">
        <v>0</v>
      </c>
      <c r="E19" s="210">
        <v>0</v>
      </c>
      <c r="F19" s="210">
        <v>0</v>
      </c>
      <c r="G19" s="210">
        <v>0</v>
      </c>
      <c r="H19" s="727"/>
      <c r="I19" s="749">
        <v>0</v>
      </c>
      <c r="J19" s="210">
        <v>0</v>
      </c>
      <c r="K19" s="210">
        <v>17</v>
      </c>
      <c r="L19" s="210">
        <v>221</v>
      </c>
      <c r="M19" s="210">
        <v>3098</v>
      </c>
      <c r="N19" s="754"/>
    </row>
    <row r="20" spans="1:16" ht="18" customHeight="1">
      <c r="A20" s="641" t="s">
        <v>514</v>
      </c>
      <c r="B20" s="315"/>
      <c r="C20" s="316">
        <v>0</v>
      </c>
      <c r="D20" s="316">
        <v>0</v>
      </c>
      <c r="E20" s="316">
        <v>0</v>
      </c>
      <c r="F20" s="316">
        <v>0</v>
      </c>
      <c r="G20" s="316">
        <v>0</v>
      </c>
      <c r="H20" s="729"/>
      <c r="I20" s="755">
        <v>0</v>
      </c>
      <c r="J20" s="316">
        <v>0</v>
      </c>
      <c r="K20" s="316">
        <v>44</v>
      </c>
      <c r="L20" s="316">
        <v>1090</v>
      </c>
      <c r="M20" s="316">
        <v>7835</v>
      </c>
      <c r="N20" s="756"/>
    </row>
    <row r="21" spans="1:16" ht="18" customHeight="1">
      <c r="A21" s="627" t="s">
        <v>192</v>
      </c>
      <c r="B21" s="317"/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724"/>
      <c r="I21" s="743">
        <v>0</v>
      </c>
      <c r="J21" s="155">
        <v>0</v>
      </c>
      <c r="K21" s="155">
        <v>29</v>
      </c>
      <c r="L21" s="155">
        <v>42</v>
      </c>
      <c r="M21" s="155">
        <v>497</v>
      </c>
      <c r="N21" s="753"/>
    </row>
    <row r="22" spans="1:16" ht="18" customHeight="1">
      <c r="A22" s="627" t="s">
        <v>194</v>
      </c>
      <c r="B22" s="154"/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724"/>
      <c r="I22" s="743">
        <v>0</v>
      </c>
      <c r="J22" s="155">
        <v>0</v>
      </c>
      <c r="K22" s="155">
        <v>40</v>
      </c>
      <c r="L22" s="155">
        <v>614</v>
      </c>
      <c r="M22" s="155">
        <v>3651</v>
      </c>
      <c r="N22" s="744"/>
    </row>
    <row r="23" spans="1:16" ht="18" customHeight="1">
      <c r="A23" s="627" t="s">
        <v>515</v>
      </c>
      <c r="B23" s="154"/>
      <c r="C23" s="155">
        <v>0</v>
      </c>
      <c r="D23" s="155">
        <v>0</v>
      </c>
      <c r="E23" s="155">
        <v>0</v>
      </c>
      <c r="F23" s="155">
        <v>0</v>
      </c>
      <c r="G23" s="155">
        <v>0</v>
      </c>
      <c r="H23" s="724"/>
      <c r="I23" s="743">
        <v>0</v>
      </c>
      <c r="J23" s="155">
        <v>0</v>
      </c>
      <c r="K23" s="155">
        <v>28</v>
      </c>
      <c r="L23" s="155">
        <v>176</v>
      </c>
      <c r="M23" s="155">
        <v>2009</v>
      </c>
      <c r="N23" s="73"/>
    </row>
    <row r="24" spans="1:16" ht="18" customHeight="1">
      <c r="A24" s="627" t="s">
        <v>332</v>
      </c>
      <c r="B24" s="154"/>
      <c r="C24" s="155">
        <v>0</v>
      </c>
      <c r="D24" s="155">
        <v>0</v>
      </c>
      <c r="E24" s="155">
        <v>0</v>
      </c>
      <c r="F24" s="155">
        <v>0</v>
      </c>
      <c r="G24" s="155">
        <v>0</v>
      </c>
      <c r="H24" s="724"/>
      <c r="I24" s="743">
        <v>0</v>
      </c>
      <c r="J24" s="155">
        <v>0</v>
      </c>
      <c r="K24" s="155">
        <v>0</v>
      </c>
      <c r="L24" s="155">
        <v>0</v>
      </c>
      <c r="M24" s="155">
        <v>0</v>
      </c>
      <c r="N24" s="73"/>
    </row>
    <row r="25" spans="1:16" ht="27" customHeight="1">
      <c r="A25" s="639" t="s">
        <v>195</v>
      </c>
      <c r="B25" s="154" t="s">
        <v>525</v>
      </c>
      <c r="C25" s="210">
        <v>1</v>
      </c>
      <c r="D25" s="210">
        <v>2</v>
      </c>
      <c r="E25" s="210">
        <v>2500</v>
      </c>
      <c r="F25" s="210">
        <v>30</v>
      </c>
      <c r="G25" s="210">
        <v>45</v>
      </c>
      <c r="H25" s="727" t="s">
        <v>526</v>
      </c>
      <c r="I25" s="749">
        <v>11022</v>
      </c>
      <c r="J25" s="210">
        <v>1274</v>
      </c>
      <c r="K25" s="210">
        <v>74</v>
      </c>
      <c r="L25" s="210">
        <v>545</v>
      </c>
      <c r="M25" s="210">
        <v>10032</v>
      </c>
      <c r="N25" s="757"/>
    </row>
    <row r="26" spans="1:16" ht="18" customHeight="1">
      <c r="A26" s="641" t="s">
        <v>196</v>
      </c>
      <c r="B26" s="315"/>
      <c r="C26" s="316">
        <v>0</v>
      </c>
      <c r="D26" s="316">
        <v>0</v>
      </c>
      <c r="E26" s="316">
        <v>0</v>
      </c>
      <c r="F26" s="316">
        <v>0</v>
      </c>
      <c r="G26" s="316">
        <v>0</v>
      </c>
      <c r="H26" s="729"/>
      <c r="I26" s="755">
        <v>0</v>
      </c>
      <c r="J26" s="316">
        <v>0</v>
      </c>
      <c r="K26" s="316">
        <v>110</v>
      </c>
      <c r="L26" s="316">
        <v>214</v>
      </c>
      <c r="M26" s="316">
        <v>16111</v>
      </c>
      <c r="N26" s="756"/>
    </row>
    <row r="27" spans="1:16" ht="18" customHeight="1">
      <c r="A27" s="627" t="s">
        <v>197</v>
      </c>
      <c r="B27" s="310"/>
      <c r="C27" s="155">
        <v>0</v>
      </c>
      <c r="D27" s="155">
        <v>0</v>
      </c>
      <c r="E27" s="155">
        <v>0</v>
      </c>
      <c r="F27" s="155">
        <v>0</v>
      </c>
      <c r="G27" s="155">
        <v>0</v>
      </c>
      <c r="H27" s="724"/>
      <c r="I27" s="758">
        <v>0</v>
      </c>
      <c r="J27" s="155">
        <v>40546</v>
      </c>
      <c r="K27" s="155">
        <v>98</v>
      </c>
      <c r="L27" s="155">
        <v>789</v>
      </c>
      <c r="M27" s="155">
        <v>5231</v>
      </c>
      <c r="N27" s="745"/>
      <c r="P27" s="1" t="s">
        <v>527</v>
      </c>
    </row>
    <row r="28" spans="1:16" ht="18" customHeight="1">
      <c r="A28" s="627" t="s">
        <v>198</v>
      </c>
      <c r="B28" s="310"/>
      <c r="C28" s="155">
        <v>0</v>
      </c>
      <c r="D28" s="155">
        <v>0</v>
      </c>
      <c r="E28" s="155">
        <v>0</v>
      </c>
      <c r="F28" s="155">
        <v>0</v>
      </c>
      <c r="G28" s="155">
        <v>0</v>
      </c>
      <c r="H28" s="724"/>
      <c r="I28" s="743">
        <v>0</v>
      </c>
      <c r="J28" s="155">
        <v>0</v>
      </c>
      <c r="K28" s="155">
        <v>84</v>
      </c>
      <c r="L28" s="155">
        <v>75</v>
      </c>
      <c r="M28" s="155">
        <v>414</v>
      </c>
      <c r="N28" s="753"/>
    </row>
    <row r="29" spans="1:16" ht="18" customHeight="1">
      <c r="A29" s="627" t="s">
        <v>199</v>
      </c>
      <c r="B29" s="154"/>
      <c r="C29" s="155">
        <v>0</v>
      </c>
      <c r="D29" s="155">
        <v>0</v>
      </c>
      <c r="E29" s="155">
        <v>0</v>
      </c>
      <c r="F29" s="155">
        <v>0</v>
      </c>
      <c r="G29" s="155">
        <v>0</v>
      </c>
      <c r="H29" s="730"/>
      <c r="I29" s="743">
        <v>0</v>
      </c>
      <c r="J29" s="155">
        <v>0</v>
      </c>
      <c r="K29" s="155">
        <v>98</v>
      </c>
      <c r="L29" s="155">
        <v>2875</v>
      </c>
      <c r="M29" s="155">
        <v>14091</v>
      </c>
      <c r="N29" s="753"/>
    </row>
    <row r="30" spans="1:16" ht="18" customHeight="1">
      <c r="A30" s="639" t="s">
        <v>200</v>
      </c>
      <c r="B30" s="209"/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727"/>
      <c r="I30" s="749">
        <v>0</v>
      </c>
      <c r="J30" s="210">
        <v>0</v>
      </c>
      <c r="K30" s="155">
        <v>32</v>
      </c>
      <c r="L30" s="155">
        <v>246</v>
      </c>
      <c r="M30" s="155">
        <v>2235</v>
      </c>
      <c r="N30" s="754"/>
    </row>
    <row r="31" spans="1:16" ht="18" customHeight="1">
      <c r="A31" s="641" t="s">
        <v>201</v>
      </c>
      <c r="B31" s="188"/>
      <c r="C31" s="308">
        <v>0</v>
      </c>
      <c r="D31" s="308">
        <v>0</v>
      </c>
      <c r="E31" s="308">
        <v>0</v>
      </c>
      <c r="F31" s="308">
        <v>0</v>
      </c>
      <c r="G31" s="308">
        <v>0</v>
      </c>
      <c r="H31" s="723"/>
      <c r="I31" s="741">
        <v>0</v>
      </c>
      <c r="J31" s="308">
        <v>0</v>
      </c>
      <c r="K31" s="318">
        <v>56</v>
      </c>
      <c r="L31" s="319">
        <v>373</v>
      </c>
      <c r="M31" s="318">
        <v>1287</v>
      </c>
      <c r="N31" s="751"/>
    </row>
    <row r="32" spans="1:16" ht="18" customHeight="1">
      <c r="A32" s="627" t="s">
        <v>516</v>
      </c>
      <c r="B32" s="154"/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724"/>
      <c r="I32" s="743">
        <v>0</v>
      </c>
      <c r="J32" s="155">
        <v>0</v>
      </c>
      <c r="K32" s="155">
        <v>52</v>
      </c>
      <c r="L32" s="155">
        <v>363</v>
      </c>
      <c r="M32" s="155">
        <v>2269</v>
      </c>
      <c r="N32" s="753"/>
    </row>
    <row r="33" spans="1:14" ht="18" customHeight="1">
      <c r="A33" s="627" t="s">
        <v>202</v>
      </c>
      <c r="B33" s="154"/>
      <c r="C33" s="155">
        <v>0</v>
      </c>
      <c r="D33" s="155">
        <v>0</v>
      </c>
      <c r="E33" s="155">
        <v>0</v>
      </c>
      <c r="F33" s="155">
        <v>0</v>
      </c>
      <c r="G33" s="155">
        <v>0</v>
      </c>
      <c r="H33" s="724"/>
      <c r="I33" s="743">
        <v>0</v>
      </c>
      <c r="J33" s="155">
        <v>0</v>
      </c>
      <c r="K33" s="155">
        <v>174</v>
      </c>
      <c r="L33" s="155">
        <v>608</v>
      </c>
      <c r="M33" s="155">
        <v>8826</v>
      </c>
      <c r="N33" s="753"/>
    </row>
    <row r="34" spans="1:14" ht="18" customHeight="1">
      <c r="A34" s="627" t="s">
        <v>203</v>
      </c>
      <c r="B34" s="154"/>
      <c r="C34" s="155">
        <v>0</v>
      </c>
      <c r="D34" s="155">
        <v>0</v>
      </c>
      <c r="E34" s="155">
        <v>0</v>
      </c>
      <c r="F34" s="155">
        <v>0</v>
      </c>
      <c r="G34" s="155">
        <v>0</v>
      </c>
      <c r="H34" s="724"/>
      <c r="I34" s="743">
        <v>0</v>
      </c>
      <c r="J34" s="155">
        <v>0</v>
      </c>
      <c r="K34" s="155">
        <v>15</v>
      </c>
      <c r="L34" s="155">
        <v>290</v>
      </c>
      <c r="M34" s="155">
        <v>5576</v>
      </c>
      <c r="N34" s="753"/>
    </row>
    <row r="35" spans="1:14" ht="18" customHeight="1">
      <c r="A35" s="639" t="s">
        <v>205</v>
      </c>
      <c r="B35" s="209"/>
      <c r="C35" s="210">
        <v>0</v>
      </c>
      <c r="D35" s="210">
        <v>0</v>
      </c>
      <c r="E35" s="210">
        <v>0</v>
      </c>
      <c r="F35" s="210">
        <v>0</v>
      </c>
      <c r="G35" s="210">
        <v>0</v>
      </c>
      <c r="H35" s="727"/>
      <c r="I35" s="749">
        <v>0</v>
      </c>
      <c r="J35" s="210">
        <v>0</v>
      </c>
      <c r="K35" s="210">
        <v>22</v>
      </c>
      <c r="L35" s="210">
        <v>2187</v>
      </c>
      <c r="M35" s="210">
        <v>10191</v>
      </c>
      <c r="N35" s="754">
        <v>10191</v>
      </c>
    </row>
    <row r="36" spans="1:14" ht="18" customHeight="1">
      <c r="A36" s="641" t="s">
        <v>269</v>
      </c>
      <c r="B36" s="188"/>
      <c r="C36" s="308"/>
      <c r="D36" s="308"/>
      <c r="E36" s="308"/>
      <c r="F36" s="308"/>
      <c r="G36" s="308"/>
      <c r="H36" s="723"/>
      <c r="I36" s="741"/>
      <c r="J36" s="308"/>
      <c r="K36" s="308">
        <v>6</v>
      </c>
      <c r="L36" s="308"/>
      <c r="M36" s="308">
        <v>84</v>
      </c>
      <c r="N36" s="751"/>
    </row>
    <row r="37" spans="1:14" ht="18" customHeight="1">
      <c r="A37" s="627" t="s">
        <v>207</v>
      </c>
      <c r="B37" s="154"/>
      <c r="C37" s="155">
        <v>0</v>
      </c>
      <c r="D37" s="155">
        <v>0</v>
      </c>
      <c r="E37" s="155">
        <v>0</v>
      </c>
      <c r="F37" s="155">
        <v>0</v>
      </c>
      <c r="G37" s="155">
        <v>0</v>
      </c>
      <c r="H37" s="724"/>
      <c r="I37" s="743">
        <v>0</v>
      </c>
      <c r="J37" s="155">
        <v>0</v>
      </c>
      <c r="K37" s="155">
        <v>0</v>
      </c>
      <c r="L37" s="155">
        <v>0</v>
      </c>
      <c r="M37" s="155">
        <v>0</v>
      </c>
      <c r="N37" s="753"/>
    </row>
    <row r="38" spans="1:14" ht="18" customHeight="1">
      <c r="A38" s="627" t="s">
        <v>211</v>
      </c>
      <c r="B38" s="154"/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724"/>
      <c r="I38" s="743">
        <v>0</v>
      </c>
      <c r="J38" s="155">
        <v>0</v>
      </c>
      <c r="K38" s="155">
        <v>25</v>
      </c>
      <c r="L38" s="155">
        <v>586</v>
      </c>
      <c r="M38" s="155">
        <v>3274</v>
      </c>
      <c r="N38" s="753"/>
    </row>
    <row r="39" spans="1:14" ht="18" customHeight="1">
      <c r="A39" s="644" t="s">
        <v>265</v>
      </c>
      <c r="B39" s="154"/>
      <c r="C39" s="155">
        <v>0</v>
      </c>
      <c r="D39" s="155">
        <v>0</v>
      </c>
      <c r="E39" s="155">
        <v>0</v>
      </c>
      <c r="F39" s="155">
        <v>0</v>
      </c>
      <c r="G39" s="155">
        <v>0</v>
      </c>
      <c r="H39" s="724"/>
      <c r="I39" s="743">
        <v>0</v>
      </c>
      <c r="J39" s="155">
        <v>0</v>
      </c>
      <c r="K39" s="155">
        <v>21</v>
      </c>
      <c r="L39" s="155">
        <v>519</v>
      </c>
      <c r="M39" s="155">
        <v>3912</v>
      </c>
      <c r="N39" s="753"/>
    </row>
    <row r="40" spans="1:14" ht="18" customHeight="1">
      <c r="A40" s="627" t="s">
        <v>216</v>
      </c>
      <c r="B40" s="154"/>
      <c r="C40" s="210">
        <v>0</v>
      </c>
      <c r="D40" s="210">
        <v>0</v>
      </c>
      <c r="E40" s="210">
        <v>0</v>
      </c>
      <c r="F40" s="210">
        <v>0</v>
      </c>
      <c r="G40" s="210">
        <v>0</v>
      </c>
      <c r="H40" s="724"/>
      <c r="I40" s="743">
        <v>0</v>
      </c>
      <c r="J40" s="155">
        <v>0</v>
      </c>
      <c r="K40" s="155">
        <v>0</v>
      </c>
      <c r="L40" s="210">
        <v>0</v>
      </c>
      <c r="M40" s="155">
        <v>0</v>
      </c>
      <c r="N40" s="753"/>
    </row>
    <row r="41" spans="1:14" ht="18" customHeight="1">
      <c r="A41" s="641" t="s">
        <v>208</v>
      </c>
      <c r="B41" s="188"/>
      <c r="C41" s="308">
        <v>0</v>
      </c>
      <c r="D41" s="308">
        <v>0</v>
      </c>
      <c r="E41" s="308">
        <v>0</v>
      </c>
      <c r="F41" s="308">
        <v>0</v>
      </c>
      <c r="G41" s="308">
        <v>0</v>
      </c>
      <c r="H41" s="723"/>
      <c r="I41" s="741">
        <v>0</v>
      </c>
      <c r="J41" s="308">
        <v>0</v>
      </c>
      <c r="K41" s="308">
        <v>32</v>
      </c>
      <c r="L41" s="308">
        <v>515</v>
      </c>
      <c r="M41" s="308">
        <v>3244</v>
      </c>
      <c r="N41" s="751"/>
    </row>
    <row r="42" spans="1:14" ht="18" customHeight="1">
      <c r="A42" s="627" t="s">
        <v>209</v>
      </c>
      <c r="B42" s="154"/>
      <c r="C42" s="155">
        <v>0</v>
      </c>
      <c r="D42" s="155">
        <v>0</v>
      </c>
      <c r="E42" s="155">
        <v>0</v>
      </c>
      <c r="F42" s="155">
        <v>0</v>
      </c>
      <c r="G42" s="155">
        <v>0</v>
      </c>
      <c r="H42" s="724"/>
      <c r="I42" s="743">
        <v>0</v>
      </c>
      <c r="J42" s="155">
        <v>0</v>
      </c>
      <c r="K42" s="155">
        <v>6</v>
      </c>
      <c r="L42" s="155">
        <v>195</v>
      </c>
      <c r="M42" s="155">
        <v>444</v>
      </c>
      <c r="N42" s="753"/>
    </row>
    <row r="43" spans="1:14" ht="18" customHeight="1">
      <c r="A43" s="627" t="s">
        <v>212</v>
      </c>
      <c r="B43" s="154"/>
      <c r="C43" s="155">
        <v>0</v>
      </c>
      <c r="D43" s="155">
        <v>0</v>
      </c>
      <c r="E43" s="155">
        <v>0</v>
      </c>
      <c r="F43" s="155">
        <v>0</v>
      </c>
      <c r="G43" s="155">
        <v>0</v>
      </c>
      <c r="H43" s="724"/>
      <c r="I43" s="743">
        <v>0</v>
      </c>
      <c r="J43" s="155">
        <v>0</v>
      </c>
      <c r="K43" s="155">
        <v>62</v>
      </c>
      <c r="L43" s="155"/>
      <c r="M43" s="155">
        <v>13749</v>
      </c>
      <c r="N43" s="753"/>
    </row>
    <row r="44" spans="1:14" ht="18" customHeight="1">
      <c r="A44" s="627" t="s">
        <v>210</v>
      </c>
      <c r="B44" s="154"/>
      <c r="C44" s="155">
        <v>0</v>
      </c>
      <c r="D44" s="155">
        <v>0</v>
      </c>
      <c r="E44" s="155">
        <v>0</v>
      </c>
      <c r="F44" s="155">
        <v>0</v>
      </c>
      <c r="G44" s="155">
        <v>0</v>
      </c>
      <c r="H44" s="724"/>
      <c r="I44" s="743">
        <v>0</v>
      </c>
      <c r="J44" s="155">
        <v>0</v>
      </c>
      <c r="K44" s="155">
        <v>58</v>
      </c>
      <c r="L44" s="155">
        <v>465</v>
      </c>
      <c r="M44" s="155">
        <v>1043</v>
      </c>
      <c r="N44" s="753"/>
    </row>
    <row r="45" spans="1:14" ht="24.65" customHeight="1" thickBot="1">
      <c r="A45" s="15" t="s">
        <v>213</v>
      </c>
      <c r="B45" s="320" t="s">
        <v>528</v>
      </c>
      <c r="C45" s="321">
        <v>1</v>
      </c>
      <c r="D45" s="321">
        <v>2</v>
      </c>
      <c r="E45" s="321">
        <v>1300</v>
      </c>
      <c r="F45" s="435" t="s">
        <v>529</v>
      </c>
      <c r="G45" s="321">
        <v>11</v>
      </c>
      <c r="H45" s="731" t="s">
        <v>530</v>
      </c>
      <c r="I45" s="759">
        <v>1</v>
      </c>
      <c r="J45" s="321">
        <v>0</v>
      </c>
      <c r="K45" s="321">
        <v>124</v>
      </c>
      <c r="L45" s="321">
        <v>1353</v>
      </c>
      <c r="M45" s="321">
        <v>30435</v>
      </c>
      <c r="N45" s="760"/>
    </row>
    <row r="46" spans="1:14" ht="18" customHeight="1" thickBot="1">
      <c r="A46" s="15" t="s">
        <v>48</v>
      </c>
      <c r="B46" s="76"/>
      <c r="C46" s="31">
        <v>2</v>
      </c>
      <c r="D46" s="31">
        <v>4</v>
      </c>
      <c r="E46" s="31">
        <v>3800</v>
      </c>
      <c r="F46" s="31"/>
      <c r="G46" s="31">
        <v>56</v>
      </c>
      <c r="H46" s="732"/>
      <c r="I46" s="761">
        <v>11023</v>
      </c>
      <c r="J46" s="31">
        <v>273844</v>
      </c>
      <c r="K46" s="31">
        <v>1844</v>
      </c>
      <c r="L46" s="31">
        <v>15939</v>
      </c>
      <c r="M46" s="31">
        <v>270809</v>
      </c>
      <c r="N46" s="74"/>
    </row>
    <row r="47" spans="1:14" ht="18" customHeight="1">
      <c r="A47" s="41"/>
      <c r="B47" s="322"/>
      <c r="C47" s="412"/>
      <c r="D47" s="412"/>
      <c r="E47" s="412"/>
      <c r="F47" s="412"/>
      <c r="G47" s="412"/>
      <c r="H47" s="733"/>
      <c r="I47" s="762"/>
      <c r="J47" s="412"/>
      <c r="K47" s="412"/>
      <c r="L47" s="412"/>
      <c r="M47" s="412"/>
      <c r="N47" s="763"/>
    </row>
    <row r="48" spans="1:14" ht="18" customHeight="1">
      <c r="A48" s="627" t="s">
        <v>215</v>
      </c>
      <c r="B48" s="310"/>
      <c r="C48" s="408"/>
      <c r="D48" s="408"/>
      <c r="E48" s="408"/>
      <c r="F48" s="408"/>
      <c r="G48" s="408"/>
      <c r="H48" s="734"/>
      <c r="I48" s="764"/>
      <c r="J48" s="408"/>
      <c r="K48" s="409"/>
      <c r="L48" s="409"/>
      <c r="M48" s="409"/>
      <c r="N48" s="765"/>
    </row>
    <row r="49" spans="1:14" ht="18" customHeight="1" thickBot="1">
      <c r="A49" s="15" t="s">
        <v>244</v>
      </c>
      <c r="B49" s="297"/>
      <c r="C49" s="411"/>
      <c r="D49" s="411"/>
      <c r="E49" s="411"/>
      <c r="F49" s="411"/>
      <c r="G49" s="411"/>
      <c r="H49" s="735"/>
      <c r="I49" s="766"/>
      <c r="J49" s="411"/>
      <c r="K49" s="411">
        <v>83</v>
      </c>
      <c r="L49" s="411">
        <v>155</v>
      </c>
      <c r="M49" s="411">
        <v>24179</v>
      </c>
      <c r="N49" s="767"/>
    </row>
    <row r="50" spans="1:14" ht="18" customHeight="1" thickBot="1">
      <c r="A50" s="14" t="s">
        <v>144</v>
      </c>
      <c r="B50" s="63"/>
      <c r="C50" s="29">
        <f>SUM(C47:C49)</f>
        <v>0</v>
      </c>
      <c r="D50" s="29">
        <f t="shared" ref="D50:M50" si="0">SUM(D47:D49)</f>
        <v>0</v>
      </c>
      <c r="E50" s="29">
        <f t="shared" si="0"/>
        <v>0</v>
      </c>
      <c r="F50" s="29"/>
      <c r="G50" s="29">
        <f t="shared" si="0"/>
        <v>0</v>
      </c>
      <c r="H50" s="736"/>
      <c r="I50" s="768">
        <f t="shared" si="0"/>
        <v>0</v>
      </c>
      <c r="J50" s="29">
        <f t="shared" si="0"/>
        <v>0</v>
      </c>
      <c r="K50" s="29">
        <f t="shared" si="0"/>
        <v>83</v>
      </c>
      <c r="L50" s="29">
        <f t="shared" si="0"/>
        <v>155</v>
      </c>
      <c r="M50" s="29">
        <f t="shared" si="0"/>
        <v>24179</v>
      </c>
      <c r="N50" s="72"/>
    </row>
    <row r="51" spans="1:14" ht="18" customHeight="1" thickBot="1">
      <c r="A51" s="15" t="s">
        <v>11</v>
      </c>
      <c r="B51" s="76"/>
      <c r="C51" s="31">
        <f>C46+C50</f>
        <v>2</v>
      </c>
      <c r="D51" s="31">
        <f t="shared" ref="D51:M51" si="1">D46+D50</f>
        <v>4</v>
      </c>
      <c r="E51" s="31">
        <f t="shared" si="1"/>
        <v>3800</v>
      </c>
      <c r="F51" s="31"/>
      <c r="G51" s="31">
        <f t="shared" si="1"/>
        <v>56</v>
      </c>
      <c r="H51" s="732"/>
      <c r="I51" s="761">
        <f>I46+I50</f>
        <v>11023</v>
      </c>
      <c r="J51" s="31">
        <f t="shared" si="1"/>
        <v>273844</v>
      </c>
      <c r="K51" s="31">
        <f t="shared" si="1"/>
        <v>1927</v>
      </c>
      <c r="L51" s="31">
        <f t="shared" si="1"/>
        <v>16094</v>
      </c>
      <c r="M51" s="31">
        <f t="shared" si="1"/>
        <v>294988</v>
      </c>
      <c r="N51" s="74"/>
    </row>
  </sheetData>
  <mergeCells count="6">
    <mergeCell ref="K2:M2"/>
    <mergeCell ref="B3:B4"/>
    <mergeCell ref="G3:G4"/>
    <mergeCell ref="H3:H4"/>
    <mergeCell ref="A2:A4"/>
    <mergeCell ref="B2:H2"/>
  </mergeCells>
  <phoneticPr fontId="2"/>
  <pageMargins left="0.78740157480314965" right="0.78740157480314965" top="0.78740157480314965" bottom="0.78740157480314965" header="0.51181102362204722" footer="0.51181102362204722"/>
  <pageSetup paperSize="9" scale="78" firstPageNumber="42" fitToWidth="2" orientation="portrait" useFirstPageNumber="1" r:id="rId1"/>
  <headerFooter alignWithMargins="0">
    <oddFooter>&amp;C&amp;"ＭＳ 明朝,標準"&amp;14&amp;P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O51"/>
  <sheetViews>
    <sheetView view="pageBreakPreview" topLeftCell="A35" zoomScale="80" zoomScaleNormal="80" zoomScaleSheetLayoutView="80" workbookViewId="0">
      <selection activeCell="R41" sqref="R41"/>
    </sheetView>
  </sheetViews>
  <sheetFormatPr defaultColWidth="9" defaultRowHeight="13"/>
  <cols>
    <col min="1" max="1" width="10.453125" style="12" customWidth="1"/>
    <col min="2" max="2" width="10" style="1" customWidth="1"/>
    <col min="3" max="3" width="8.08984375" style="1" customWidth="1"/>
    <col min="4" max="6" width="7.08984375" style="1" customWidth="1"/>
    <col min="7" max="7" width="8.7265625" style="1" customWidth="1"/>
    <col min="8" max="8" width="8.08984375" style="1" customWidth="1"/>
    <col min="9" max="10" width="7.08984375" style="1" customWidth="1"/>
    <col min="11" max="11" width="8.08984375" style="1" customWidth="1"/>
    <col min="12" max="12" width="9.08984375" style="1" customWidth="1"/>
    <col min="13" max="13" width="7.08984375" style="1" customWidth="1"/>
    <col min="14" max="14" width="7.90625" style="1" customWidth="1"/>
    <col min="15" max="20" width="7.36328125" style="1" customWidth="1"/>
    <col min="21" max="21" width="9.08984375" style="1" customWidth="1"/>
    <col min="22" max="23" width="7.453125" style="1" customWidth="1"/>
    <col min="24" max="24" width="8.90625" style="1" customWidth="1"/>
    <col min="25" max="25" width="8.7265625" style="1" customWidth="1"/>
    <col min="26" max="26" width="37.90625" style="1" customWidth="1"/>
    <col min="27" max="16384" width="9" style="1"/>
  </cols>
  <sheetData>
    <row r="1" spans="1:223" ht="14.5" thickBot="1">
      <c r="A1" s="378" t="s">
        <v>139</v>
      </c>
      <c r="Z1" s="12" t="str">
        <f>貸出サービス概況!AA1</f>
        <v>令和５年</v>
      </c>
    </row>
    <row r="2" spans="1:223" ht="14.15" customHeight="1">
      <c r="A2" s="1054" t="s">
        <v>0</v>
      </c>
      <c r="B2" s="1071" t="s">
        <v>353</v>
      </c>
      <c r="C2" s="1072"/>
      <c r="D2" s="1072"/>
      <c r="E2" s="1072"/>
      <c r="F2" s="1072"/>
      <c r="G2" s="1072"/>
      <c r="H2" s="1072"/>
      <c r="I2" s="1072"/>
      <c r="J2" s="1073"/>
      <c r="K2" s="1065" t="s">
        <v>355</v>
      </c>
      <c r="L2" s="1066"/>
      <c r="M2" s="1066"/>
      <c r="N2" s="1067"/>
      <c r="O2" s="1068" t="s">
        <v>76</v>
      </c>
      <c r="P2" s="1069"/>
      <c r="Q2" s="1068" t="s">
        <v>77</v>
      </c>
      <c r="R2" s="1069"/>
      <c r="S2" s="1068" t="s">
        <v>330</v>
      </c>
      <c r="T2" s="1069"/>
      <c r="U2" s="1065" t="s">
        <v>356</v>
      </c>
      <c r="V2" s="1066"/>
      <c r="W2" s="1066"/>
      <c r="X2" s="770" t="s">
        <v>24</v>
      </c>
      <c r="Y2" s="771" t="s">
        <v>357</v>
      </c>
      <c r="Z2" s="772" t="s">
        <v>78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5" customHeight="1">
      <c r="A3" s="992"/>
      <c r="B3" s="1070" t="s">
        <v>79</v>
      </c>
      <c r="C3" s="1074" t="s">
        <v>80</v>
      </c>
      <c r="D3" s="1075"/>
      <c r="E3" s="1075"/>
      <c r="F3" s="511" t="s">
        <v>81</v>
      </c>
      <c r="G3" s="1074" t="s">
        <v>187</v>
      </c>
      <c r="H3" s="1076"/>
      <c r="I3" s="1074" t="s">
        <v>354</v>
      </c>
      <c r="J3" s="1076"/>
      <c r="K3" s="512" t="s">
        <v>142</v>
      </c>
      <c r="L3" s="512" t="s">
        <v>352</v>
      </c>
      <c r="M3" s="52" t="s">
        <v>82</v>
      </c>
      <c r="N3" s="53" t="s">
        <v>83</v>
      </c>
      <c r="O3" s="53" t="s">
        <v>84</v>
      </c>
      <c r="P3" s="53" t="s">
        <v>85</v>
      </c>
      <c r="Q3" s="53" t="s">
        <v>84</v>
      </c>
      <c r="R3" s="53" t="s">
        <v>85</v>
      </c>
      <c r="S3" s="773" t="s">
        <v>84</v>
      </c>
      <c r="T3" s="53" t="s">
        <v>85</v>
      </c>
      <c r="U3" s="774" t="s">
        <v>350</v>
      </c>
      <c r="V3" s="54" t="s">
        <v>86</v>
      </c>
      <c r="W3" s="54" t="s">
        <v>42</v>
      </c>
      <c r="X3" s="381" t="s">
        <v>33</v>
      </c>
      <c r="Y3" s="55" t="s">
        <v>358</v>
      </c>
      <c r="Z3" s="775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5" customHeight="1">
      <c r="A4" s="1055"/>
      <c r="B4" s="1012"/>
      <c r="C4" s="116" t="s">
        <v>87</v>
      </c>
      <c r="D4" s="116" t="s">
        <v>88</v>
      </c>
      <c r="E4" s="116" t="s">
        <v>89</v>
      </c>
      <c r="F4" s="116" t="s">
        <v>295</v>
      </c>
      <c r="G4" s="120" t="s">
        <v>90</v>
      </c>
      <c r="H4" s="120" t="s">
        <v>91</v>
      </c>
      <c r="I4" s="120" t="s">
        <v>92</v>
      </c>
      <c r="J4" s="120" t="s">
        <v>93</v>
      </c>
      <c r="K4" s="119" t="s">
        <v>94</v>
      </c>
      <c r="L4" s="119" t="s">
        <v>95</v>
      </c>
      <c r="M4" s="382" t="s">
        <v>96</v>
      </c>
      <c r="N4" s="382" t="s">
        <v>96</v>
      </c>
      <c r="O4" s="119" t="s">
        <v>97</v>
      </c>
      <c r="P4" s="382" t="s">
        <v>96</v>
      </c>
      <c r="Q4" s="142" t="s">
        <v>97</v>
      </c>
      <c r="R4" s="382" t="s">
        <v>96</v>
      </c>
      <c r="S4" s="142" t="s">
        <v>97</v>
      </c>
      <c r="T4" s="382" t="s">
        <v>96</v>
      </c>
      <c r="U4" s="117" t="s">
        <v>351</v>
      </c>
      <c r="V4" s="116" t="s">
        <v>98</v>
      </c>
      <c r="W4" s="116" t="s">
        <v>99</v>
      </c>
      <c r="X4" s="118"/>
      <c r="Y4" s="119" t="s">
        <v>24</v>
      </c>
      <c r="Z4" s="776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21" customHeight="1">
      <c r="A5" s="630" t="s">
        <v>254</v>
      </c>
      <c r="B5" s="189">
        <v>1353</v>
      </c>
      <c r="C5" s="189">
        <v>1042</v>
      </c>
      <c r="D5" s="189">
        <v>289</v>
      </c>
      <c r="E5" s="189">
        <v>0</v>
      </c>
      <c r="F5" s="189">
        <v>22</v>
      </c>
      <c r="G5" s="189">
        <v>473</v>
      </c>
      <c r="H5" s="189">
        <v>880</v>
      </c>
      <c r="I5" s="189">
        <v>0</v>
      </c>
      <c r="J5" s="189">
        <v>0</v>
      </c>
      <c r="K5" s="189">
        <v>449</v>
      </c>
      <c r="L5" s="189">
        <v>3768</v>
      </c>
      <c r="M5" s="189">
        <v>10</v>
      </c>
      <c r="N5" s="189" t="s">
        <v>531</v>
      </c>
      <c r="O5" s="291">
        <v>783</v>
      </c>
      <c r="P5" s="291">
        <v>30</v>
      </c>
      <c r="Q5" s="291">
        <v>28</v>
      </c>
      <c r="R5" s="291">
        <v>10</v>
      </c>
      <c r="S5" s="291">
        <v>978</v>
      </c>
      <c r="T5" s="291">
        <v>10</v>
      </c>
      <c r="U5" s="189">
        <v>226162</v>
      </c>
      <c r="V5" s="189" t="s">
        <v>136</v>
      </c>
      <c r="W5" s="189">
        <v>1408</v>
      </c>
      <c r="X5" s="189">
        <v>227570</v>
      </c>
      <c r="Y5" s="189">
        <v>1259</v>
      </c>
      <c r="Z5" s="777"/>
    </row>
    <row r="6" spans="1:223" ht="21" customHeight="1">
      <c r="A6" s="632" t="s">
        <v>249</v>
      </c>
      <c r="B6" s="156">
        <v>4135</v>
      </c>
      <c r="C6" s="156">
        <v>3735</v>
      </c>
      <c r="D6" s="156">
        <v>400</v>
      </c>
      <c r="E6" s="156">
        <v>0</v>
      </c>
      <c r="F6" s="156">
        <v>0</v>
      </c>
      <c r="G6" s="156">
        <v>2624</v>
      </c>
      <c r="H6" s="156">
        <v>1511</v>
      </c>
      <c r="I6" s="156">
        <v>0</v>
      </c>
      <c r="J6" s="156" t="s">
        <v>136</v>
      </c>
      <c r="K6" s="156">
        <v>6</v>
      </c>
      <c r="L6" s="156">
        <v>16</v>
      </c>
      <c r="M6" s="156">
        <v>10</v>
      </c>
      <c r="N6" s="156" t="s">
        <v>531</v>
      </c>
      <c r="O6" s="158" t="s">
        <v>314</v>
      </c>
      <c r="P6" s="156"/>
      <c r="Q6" s="158" t="s">
        <v>314</v>
      </c>
      <c r="R6" s="156"/>
      <c r="S6" s="158" t="s">
        <v>314</v>
      </c>
      <c r="T6" s="156"/>
      <c r="U6" s="156">
        <v>1222</v>
      </c>
      <c r="V6" s="156" t="s">
        <v>136</v>
      </c>
      <c r="W6" s="156">
        <v>29</v>
      </c>
      <c r="X6" s="156">
        <v>1251</v>
      </c>
      <c r="Y6" s="156">
        <v>0</v>
      </c>
      <c r="Z6" s="778"/>
    </row>
    <row r="7" spans="1:223" ht="21" customHeight="1">
      <c r="A7" s="632" t="s">
        <v>251</v>
      </c>
      <c r="B7" s="156">
        <v>0</v>
      </c>
      <c r="C7" s="156">
        <v>0</v>
      </c>
      <c r="D7" s="156">
        <v>0</v>
      </c>
      <c r="E7" s="156">
        <v>0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8" t="s">
        <v>314</v>
      </c>
      <c r="P7" s="156"/>
      <c r="Q7" s="158" t="s">
        <v>314</v>
      </c>
      <c r="R7" s="156"/>
      <c r="S7" s="158" t="s">
        <v>314</v>
      </c>
      <c r="T7" s="156"/>
      <c r="U7" s="156">
        <v>36080</v>
      </c>
      <c r="V7" s="156">
        <v>0</v>
      </c>
      <c r="W7" s="156">
        <v>0</v>
      </c>
      <c r="X7" s="156">
        <v>36080</v>
      </c>
      <c r="Y7" s="156">
        <v>0</v>
      </c>
      <c r="Z7" s="779"/>
    </row>
    <row r="8" spans="1:223" ht="21" customHeight="1">
      <c r="A8" s="632" t="s">
        <v>509</v>
      </c>
      <c r="B8" s="156">
        <v>4839</v>
      </c>
      <c r="C8" s="156">
        <v>4346</v>
      </c>
      <c r="D8" s="156">
        <v>493</v>
      </c>
      <c r="E8" s="156">
        <v>0</v>
      </c>
      <c r="F8" s="156">
        <v>0</v>
      </c>
      <c r="G8" s="156" t="s">
        <v>136</v>
      </c>
      <c r="H8" s="156">
        <v>4839</v>
      </c>
      <c r="I8" s="156">
        <v>0</v>
      </c>
      <c r="J8" s="156">
        <v>23</v>
      </c>
      <c r="K8" s="156">
        <v>13338</v>
      </c>
      <c r="L8" s="156">
        <v>13338</v>
      </c>
      <c r="M8" s="156">
        <v>10</v>
      </c>
      <c r="N8" s="156">
        <v>100</v>
      </c>
      <c r="O8" s="158" t="s">
        <v>314</v>
      </c>
      <c r="P8" s="156"/>
      <c r="Q8" s="158" t="s">
        <v>314</v>
      </c>
      <c r="R8" s="156"/>
      <c r="S8" s="156" t="s">
        <v>314</v>
      </c>
      <c r="T8" s="769">
        <v>10</v>
      </c>
      <c r="U8" s="156">
        <v>287685</v>
      </c>
      <c r="V8" s="156">
        <v>2339</v>
      </c>
      <c r="W8" s="156">
        <v>1061</v>
      </c>
      <c r="X8" s="156">
        <v>291085</v>
      </c>
      <c r="Y8" s="156">
        <v>1385</v>
      </c>
      <c r="Z8" s="779"/>
    </row>
    <row r="9" spans="1:223" ht="21" customHeight="1">
      <c r="A9" s="632" t="s">
        <v>510</v>
      </c>
      <c r="B9" s="156">
        <v>692</v>
      </c>
      <c r="C9" s="156">
        <v>602</v>
      </c>
      <c r="D9" s="156">
        <v>90</v>
      </c>
      <c r="E9" s="156"/>
      <c r="F9" s="156"/>
      <c r="G9" s="156"/>
      <c r="H9" s="156">
        <v>692</v>
      </c>
      <c r="I9" s="156"/>
      <c r="J9" s="156">
        <v>9</v>
      </c>
      <c r="K9" s="156">
        <v>91</v>
      </c>
      <c r="L9" s="156">
        <v>173</v>
      </c>
      <c r="M9" s="156">
        <v>10</v>
      </c>
      <c r="N9" s="156">
        <v>100</v>
      </c>
      <c r="O9" s="158" t="s">
        <v>314</v>
      </c>
      <c r="P9" s="156"/>
      <c r="Q9" s="158" t="s">
        <v>314</v>
      </c>
      <c r="R9" s="156"/>
      <c r="S9" s="158" t="s">
        <v>314</v>
      </c>
      <c r="T9" s="156"/>
      <c r="U9" s="156">
        <v>2355</v>
      </c>
      <c r="V9" s="156">
        <v>8</v>
      </c>
      <c r="W9" s="156">
        <v>52</v>
      </c>
      <c r="X9" s="156">
        <v>2415</v>
      </c>
      <c r="Y9" s="156">
        <v>22</v>
      </c>
      <c r="Z9" s="780"/>
    </row>
    <row r="10" spans="1:223" ht="21" customHeight="1">
      <c r="A10" s="630" t="s">
        <v>131</v>
      </c>
      <c r="B10" s="189">
        <v>502</v>
      </c>
      <c r="C10" s="189">
        <v>461</v>
      </c>
      <c r="D10" s="189">
        <v>41</v>
      </c>
      <c r="E10" s="189">
        <v>0</v>
      </c>
      <c r="F10" s="189">
        <v>0</v>
      </c>
      <c r="G10" s="189">
        <v>0</v>
      </c>
      <c r="H10" s="189">
        <v>502</v>
      </c>
      <c r="I10" s="189">
        <v>0</v>
      </c>
      <c r="J10" s="189">
        <v>0</v>
      </c>
      <c r="K10" s="189">
        <v>170</v>
      </c>
      <c r="L10" s="189">
        <v>440</v>
      </c>
      <c r="M10" s="189">
        <v>10</v>
      </c>
      <c r="N10" s="189">
        <v>100</v>
      </c>
      <c r="O10" s="190" t="s">
        <v>314</v>
      </c>
      <c r="P10" s="189"/>
      <c r="Q10" s="190" t="s">
        <v>314</v>
      </c>
      <c r="R10" s="189"/>
      <c r="S10" s="190" t="s">
        <v>314</v>
      </c>
      <c r="T10" s="189"/>
      <c r="U10" s="189">
        <v>4349</v>
      </c>
      <c r="V10" s="189">
        <v>79</v>
      </c>
      <c r="W10" s="189">
        <v>42</v>
      </c>
      <c r="X10" s="189">
        <v>4470</v>
      </c>
      <c r="Y10" s="189">
        <v>77</v>
      </c>
      <c r="Z10" s="781"/>
    </row>
    <row r="11" spans="1:223" ht="21" customHeight="1">
      <c r="A11" s="632" t="s">
        <v>132</v>
      </c>
      <c r="B11" s="156">
        <v>799</v>
      </c>
      <c r="C11" s="156">
        <v>612</v>
      </c>
      <c r="D11" s="156">
        <v>187</v>
      </c>
      <c r="E11" s="156">
        <v>0</v>
      </c>
      <c r="F11" s="156">
        <v>0</v>
      </c>
      <c r="G11" s="156" t="s">
        <v>136</v>
      </c>
      <c r="H11" s="156">
        <v>799</v>
      </c>
      <c r="I11" s="156">
        <v>0</v>
      </c>
      <c r="J11" s="156">
        <v>8</v>
      </c>
      <c r="K11" s="156">
        <v>116</v>
      </c>
      <c r="L11" s="156">
        <v>497</v>
      </c>
      <c r="M11" s="156">
        <v>10</v>
      </c>
      <c r="N11" s="156">
        <v>100</v>
      </c>
      <c r="O11" s="158" t="s">
        <v>469</v>
      </c>
      <c r="P11" s="156"/>
      <c r="Q11" s="158" t="s">
        <v>469</v>
      </c>
      <c r="R11" s="156"/>
      <c r="S11" s="158" t="s">
        <v>469</v>
      </c>
      <c r="T11" s="156"/>
      <c r="U11" s="156">
        <v>3079</v>
      </c>
      <c r="V11" s="156">
        <v>6</v>
      </c>
      <c r="W11" s="156">
        <v>84</v>
      </c>
      <c r="X11" s="156">
        <v>3169</v>
      </c>
      <c r="Y11" s="156">
        <v>72</v>
      </c>
      <c r="Z11" s="778"/>
    </row>
    <row r="12" spans="1:223" ht="21" customHeight="1">
      <c r="A12" s="632" t="s">
        <v>135</v>
      </c>
      <c r="B12" s="156">
        <v>693</v>
      </c>
      <c r="C12" s="156">
        <v>674</v>
      </c>
      <c r="D12" s="156">
        <v>19</v>
      </c>
      <c r="E12" s="156">
        <v>0</v>
      </c>
      <c r="F12" s="156">
        <v>0</v>
      </c>
      <c r="G12" s="156" t="s">
        <v>136</v>
      </c>
      <c r="H12" s="156">
        <v>693</v>
      </c>
      <c r="I12" s="156">
        <v>0</v>
      </c>
      <c r="J12" s="156">
        <v>3</v>
      </c>
      <c r="K12" s="156">
        <v>80</v>
      </c>
      <c r="L12" s="156">
        <v>250</v>
      </c>
      <c r="M12" s="156">
        <v>10</v>
      </c>
      <c r="N12" s="156">
        <v>100</v>
      </c>
      <c r="O12" s="158" t="s">
        <v>314</v>
      </c>
      <c r="P12" s="156"/>
      <c r="Q12" s="158" t="s">
        <v>314</v>
      </c>
      <c r="R12" s="156"/>
      <c r="S12" s="158" t="s">
        <v>314</v>
      </c>
      <c r="T12" s="156"/>
      <c r="U12" s="156">
        <v>1608</v>
      </c>
      <c r="V12" s="156">
        <v>0</v>
      </c>
      <c r="W12" s="156">
        <v>33</v>
      </c>
      <c r="X12" s="156">
        <v>1641</v>
      </c>
      <c r="Y12" s="156">
        <v>44</v>
      </c>
      <c r="Z12" s="778"/>
    </row>
    <row r="13" spans="1:223" ht="21" customHeight="1">
      <c r="A13" s="632" t="s">
        <v>206</v>
      </c>
      <c r="B13" s="157">
        <v>444</v>
      </c>
      <c r="C13" s="157">
        <v>433</v>
      </c>
      <c r="D13" s="157">
        <v>11</v>
      </c>
      <c r="E13" s="157">
        <v>0</v>
      </c>
      <c r="F13" s="157">
        <v>0</v>
      </c>
      <c r="G13" s="156" t="s">
        <v>136</v>
      </c>
      <c r="H13" s="157">
        <v>444</v>
      </c>
      <c r="I13" s="157">
        <v>0</v>
      </c>
      <c r="J13" s="157">
        <v>9</v>
      </c>
      <c r="K13" s="157">
        <v>54</v>
      </c>
      <c r="L13" s="157">
        <v>107</v>
      </c>
      <c r="M13" s="157">
        <v>10</v>
      </c>
      <c r="N13" s="157">
        <v>100</v>
      </c>
      <c r="O13" s="238" t="s">
        <v>314</v>
      </c>
      <c r="P13" s="156"/>
      <c r="Q13" s="238" t="s">
        <v>314</v>
      </c>
      <c r="R13" s="156"/>
      <c r="S13" s="238" t="s">
        <v>314</v>
      </c>
      <c r="T13" s="156"/>
      <c r="U13" s="157">
        <v>1763</v>
      </c>
      <c r="V13" s="157">
        <v>12</v>
      </c>
      <c r="W13" s="157">
        <v>34</v>
      </c>
      <c r="X13" s="157">
        <v>1809</v>
      </c>
      <c r="Y13" s="157">
        <v>47</v>
      </c>
      <c r="Z13" s="782"/>
    </row>
    <row r="14" spans="1:223" ht="21" customHeight="1">
      <c r="A14" s="632" t="s">
        <v>133</v>
      </c>
      <c r="B14" s="156">
        <v>6591</v>
      </c>
      <c r="C14" s="156">
        <v>5487</v>
      </c>
      <c r="D14" s="156">
        <v>1099</v>
      </c>
      <c r="E14" s="156">
        <v>1</v>
      </c>
      <c r="F14" s="156">
        <v>4</v>
      </c>
      <c r="G14" s="156">
        <v>3495</v>
      </c>
      <c r="H14" s="156">
        <v>3096</v>
      </c>
      <c r="I14" s="156">
        <v>0</v>
      </c>
      <c r="J14" s="156">
        <v>17</v>
      </c>
      <c r="K14" s="156">
        <v>724</v>
      </c>
      <c r="L14" s="156">
        <v>6234</v>
      </c>
      <c r="M14" s="156">
        <v>10</v>
      </c>
      <c r="N14" s="156">
        <v>50</v>
      </c>
      <c r="O14" s="238" t="s">
        <v>532</v>
      </c>
      <c r="P14" s="156"/>
      <c r="Q14" s="238" t="s">
        <v>532</v>
      </c>
      <c r="R14" s="156"/>
      <c r="S14" s="157" t="s">
        <v>532</v>
      </c>
      <c r="T14" s="156"/>
      <c r="U14" s="156">
        <v>8711</v>
      </c>
      <c r="V14" s="156">
        <v>36</v>
      </c>
      <c r="W14" s="156">
        <v>704</v>
      </c>
      <c r="X14" s="156">
        <v>9451</v>
      </c>
      <c r="Y14" s="156">
        <v>667</v>
      </c>
      <c r="Z14" s="778"/>
    </row>
    <row r="15" spans="1:223" ht="21" customHeight="1">
      <c r="A15" s="630" t="s">
        <v>511</v>
      </c>
      <c r="B15" s="189">
        <v>1592</v>
      </c>
      <c r="C15" s="189">
        <v>1104</v>
      </c>
      <c r="D15" s="189">
        <v>488</v>
      </c>
      <c r="E15" s="189">
        <v>0</v>
      </c>
      <c r="F15" s="189">
        <v>0</v>
      </c>
      <c r="G15" s="189">
        <v>1296</v>
      </c>
      <c r="H15" s="189">
        <v>296</v>
      </c>
      <c r="I15" s="189">
        <v>0</v>
      </c>
      <c r="J15" s="189">
        <v>6</v>
      </c>
      <c r="K15" s="189">
        <v>95</v>
      </c>
      <c r="L15" s="189">
        <v>237</v>
      </c>
      <c r="M15" s="189">
        <v>10</v>
      </c>
      <c r="N15" s="189">
        <v>50</v>
      </c>
      <c r="O15" s="229" t="s">
        <v>533</v>
      </c>
      <c r="P15" s="189"/>
      <c r="Q15" s="229" t="s">
        <v>533</v>
      </c>
      <c r="R15" s="189"/>
      <c r="S15" s="229" t="s">
        <v>533</v>
      </c>
      <c r="T15" s="189"/>
      <c r="U15" s="189">
        <v>872</v>
      </c>
      <c r="V15" s="189">
        <v>10</v>
      </c>
      <c r="W15" s="189">
        <v>32</v>
      </c>
      <c r="X15" s="189">
        <v>914</v>
      </c>
      <c r="Y15" s="189">
        <v>131</v>
      </c>
      <c r="Z15" s="777"/>
    </row>
    <row r="16" spans="1:223" ht="21" customHeight="1">
      <c r="A16" s="632" t="s">
        <v>512</v>
      </c>
      <c r="B16" s="156">
        <v>4263</v>
      </c>
      <c r="C16" s="156">
        <v>4241</v>
      </c>
      <c r="D16" s="156">
        <v>17</v>
      </c>
      <c r="E16" s="156">
        <v>0</v>
      </c>
      <c r="F16" s="156">
        <v>5</v>
      </c>
      <c r="G16" s="156">
        <v>1169</v>
      </c>
      <c r="H16" s="156">
        <v>3094</v>
      </c>
      <c r="I16" s="156">
        <v>0</v>
      </c>
      <c r="J16" s="156">
        <v>21</v>
      </c>
      <c r="K16" s="156">
        <v>368</v>
      </c>
      <c r="L16" s="156">
        <v>3291</v>
      </c>
      <c r="M16" s="156">
        <v>10</v>
      </c>
      <c r="N16" s="156" t="s">
        <v>136</v>
      </c>
      <c r="O16" s="157" t="s">
        <v>136</v>
      </c>
      <c r="P16" s="156">
        <v>10</v>
      </c>
      <c r="Q16" s="157" t="s">
        <v>136</v>
      </c>
      <c r="R16" s="156">
        <v>10</v>
      </c>
      <c r="S16" s="238" t="s">
        <v>136</v>
      </c>
      <c r="T16" s="156"/>
      <c r="U16" s="156">
        <v>77094</v>
      </c>
      <c r="V16" s="156">
        <v>315</v>
      </c>
      <c r="W16" s="156">
        <v>517</v>
      </c>
      <c r="X16" s="156">
        <v>77926</v>
      </c>
      <c r="Y16" s="156">
        <v>3205</v>
      </c>
      <c r="Z16" s="778"/>
    </row>
    <row r="17" spans="1:26" ht="21" customHeight="1">
      <c r="A17" s="632" t="s">
        <v>218</v>
      </c>
      <c r="B17" s="156">
        <v>353</v>
      </c>
      <c r="C17" s="156">
        <v>330</v>
      </c>
      <c r="D17" s="156">
        <v>23</v>
      </c>
      <c r="E17" s="156">
        <v>0</v>
      </c>
      <c r="F17" s="156">
        <v>0</v>
      </c>
      <c r="G17" s="156">
        <v>332</v>
      </c>
      <c r="H17" s="156">
        <v>21</v>
      </c>
      <c r="I17" s="156">
        <v>0</v>
      </c>
      <c r="J17" s="156">
        <v>9</v>
      </c>
      <c r="K17" s="156">
        <v>44</v>
      </c>
      <c r="L17" s="156">
        <v>204</v>
      </c>
      <c r="M17" s="156">
        <v>10</v>
      </c>
      <c r="N17" s="156" t="s">
        <v>136</v>
      </c>
      <c r="O17" s="238" t="s">
        <v>314</v>
      </c>
      <c r="P17" s="156"/>
      <c r="Q17" s="238" t="s">
        <v>314</v>
      </c>
      <c r="R17" s="156"/>
      <c r="S17" s="238" t="s">
        <v>314</v>
      </c>
      <c r="T17" s="156"/>
      <c r="U17" s="156">
        <v>1621</v>
      </c>
      <c r="V17" s="156">
        <v>24</v>
      </c>
      <c r="W17" s="156">
        <v>45</v>
      </c>
      <c r="X17" s="156">
        <v>1690</v>
      </c>
      <c r="Y17" s="156">
        <v>24</v>
      </c>
      <c r="Z17" s="778"/>
    </row>
    <row r="18" spans="1:26" ht="21" customHeight="1">
      <c r="A18" s="632" t="s">
        <v>513</v>
      </c>
      <c r="B18" s="156">
        <v>480</v>
      </c>
      <c r="C18" s="156">
        <v>417</v>
      </c>
      <c r="D18" s="156">
        <v>63</v>
      </c>
      <c r="E18" s="156">
        <v>0</v>
      </c>
      <c r="F18" s="156">
        <v>0</v>
      </c>
      <c r="G18" s="156">
        <v>475</v>
      </c>
      <c r="H18" s="156">
        <v>5</v>
      </c>
      <c r="I18" s="156">
        <v>0</v>
      </c>
      <c r="J18" s="156">
        <v>8</v>
      </c>
      <c r="K18" s="156">
        <v>89</v>
      </c>
      <c r="L18" s="156">
        <v>254</v>
      </c>
      <c r="M18" s="156">
        <v>10</v>
      </c>
      <c r="N18" s="156" t="s">
        <v>136</v>
      </c>
      <c r="O18" s="238" t="s">
        <v>314</v>
      </c>
      <c r="P18" s="156"/>
      <c r="Q18" s="238" t="s">
        <v>314</v>
      </c>
      <c r="R18" s="156"/>
      <c r="S18" s="238" t="s">
        <v>314</v>
      </c>
      <c r="T18" s="156"/>
      <c r="U18" s="156">
        <v>2938</v>
      </c>
      <c r="V18" s="156">
        <v>81</v>
      </c>
      <c r="W18" s="156">
        <v>43</v>
      </c>
      <c r="X18" s="156">
        <v>3062</v>
      </c>
      <c r="Y18" s="156">
        <v>116</v>
      </c>
      <c r="Z18" s="778"/>
    </row>
    <row r="19" spans="1:26" ht="21" customHeight="1">
      <c r="A19" s="635" t="s">
        <v>217</v>
      </c>
      <c r="B19" s="211">
        <v>956</v>
      </c>
      <c r="C19" s="211">
        <v>900</v>
      </c>
      <c r="D19" s="211">
        <v>56</v>
      </c>
      <c r="E19" s="211">
        <v>0</v>
      </c>
      <c r="F19" s="211">
        <v>0</v>
      </c>
      <c r="G19" s="211">
        <v>938</v>
      </c>
      <c r="H19" s="211">
        <v>18</v>
      </c>
      <c r="I19" s="211">
        <v>0</v>
      </c>
      <c r="J19" s="211">
        <v>8</v>
      </c>
      <c r="K19" s="211">
        <v>191</v>
      </c>
      <c r="L19" s="211">
        <v>495</v>
      </c>
      <c r="M19" s="211">
        <v>10</v>
      </c>
      <c r="N19" s="211" t="s">
        <v>136</v>
      </c>
      <c r="O19" s="266" t="s">
        <v>314</v>
      </c>
      <c r="P19" s="211"/>
      <c r="Q19" s="266" t="s">
        <v>314</v>
      </c>
      <c r="R19" s="211"/>
      <c r="S19" s="266" t="s">
        <v>314</v>
      </c>
      <c r="T19" s="211"/>
      <c r="U19" s="211">
        <v>2354</v>
      </c>
      <c r="V19" s="211">
        <v>63</v>
      </c>
      <c r="W19" s="211">
        <v>170</v>
      </c>
      <c r="X19" s="211">
        <v>2587</v>
      </c>
      <c r="Y19" s="211">
        <v>99</v>
      </c>
      <c r="Z19" s="783"/>
    </row>
    <row r="20" spans="1:26" ht="21" customHeight="1">
      <c r="A20" s="630" t="s">
        <v>514</v>
      </c>
      <c r="B20" s="227">
        <v>8472</v>
      </c>
      <c r="C20" s="227">
        <v>7506</v>
      </c>
      <c r="D20" s="227">
        <v>931</v>
      </c>
      <c r="E20" s="227">
        <v>8</v>
      </c>
      <c r="F20" s="227">
        <v>27</v>
      </c>
      <c r="G20" s="227">
        <v>5446</v>
      </c>
      <c r="H20" s="227">
        <v>3026</v>
      </c>
      <c r="I20" s="227">
        <v>0</v>
      </c>
      <c r="J20" s="227">
        <v>23</v>
      </c>
      <c r="K20" s="227">
        <v>1237</v>
      </c>
      <c r="L20" s="227">
        <v>5074</v>
      </c>
      <c r="M20" s="227">
        <v>10</v>
      </c>
      <c r="N20" s="227">
        <v>0</v>
      </c>
      <c r="O20" s="227" t="s">
        <v>533</v>
      </c>
      <c r="P20" s="228"/>
      <c r="Q20" s="306" t="s">
        <v>533</v>
      </c>
      <c r="R20" s="228"/>
      <c r="S20" s="306" t="s">
        <v>533</v>
      </c>
      <c r="T20" s="228"/>
      <c r="U20" s="227">
        <v>35574</v>
      </c>
      <c r="V20" s="227">
        <v>337</v>
      </c>
      <c r="W20" s="227">
        <v>193</v>
      </c>
      <c r="X20" s="227">
        <v>36104</v>
      </c>
      <c r="Y20" s="227">
        <v>1231</v>
      </c>
      <c r="Z20" s="784"/>
    </row>
    <row r="21" spans="1:26" ht="21" customHeight="1">
      <c r="A21" s="632" t="s">
        <v>192</v>
      </c>
      <c r="B21" s="156">
        <v>1354</v>
      </c>
      <c r="C21" s="156">
        <v>643</v>
      </c>
      <c r="D21" s="156">
        <v>711</v>
      </c>
      <c r="E21" s="156">
        <v>0</v>
      </c>
      <c r="F21" s="156">
        <v>0</v>
      </c>
      <c r="G21" s="156">
        <v>1056</v>
      </c>
      <c r="H21" s="156">
        <v>298</v>
      </c>
      <c r="I21" s="156">
        <v>0</v>
      </c>
      <c r="J21" s="156">
        <v>8</v>
      </c>
      <c r="K21" s="156">
        <v>70</v>
      </c>
      <c r="L21" s="156">
        <v>233</v>
      </c>
      <c r="M21" s="156">
        <v>10</v>
      </c>
      <c r="N21" s="156" t="s">
        <v>533</v>
      </c>
      <c r="O21" s="238" t="s">
        <v>533</v>
      </c>
      <c r="P21" s="156"/>
      <c r="Q21" s="238" t="s">
        <v>533</v>
      </c>
      <c r="R21" s="156"/>
      <c r="S21" s="238" t="s">
        <v>533</v>
      </c>
      <c r="T21" s="156"/>
      <c r="U21" s="156">
        <v>8008</v>
      </c>
      <c r="V21" s="156">
        <v>34</v>
      </c>
      <c r="W21" s="156">
        <v>26</v>
      </c>
      <c r="X21" s="156">
        <v>8068</v>
      </c>
      <c r="Y21" s="156">
        <v>156</v>
      </c>
      <c r="Z21" s="778"/>
    </row>
    <row r="22" spans="1:26" ht="21" customHeight="1">
      <c r="A22" s="632" t="s">
        <v>194</v>
      </c>
      <c r="B22" s="156">
        <v>4093</v>
      </c>
      <c r="C22" s="156">
        <v>3455</v>
      </c>
      <c r="D22" s="156">
        <v>638</v>
      </c>
      <c r="E22" s="156">
        <v>0</v>
      </c>
      <c r="F22" s="156">
        <v>0</v>
      </c>
      <c r="G22" s="156">
        <v>682</v>
      </c>
      <c r="H22" s="156">
        <v>3411</v>
      </c>
      <c r="I22" s="156">
        <v>0</v>
      </c>
      <c r="J22" s="156">
        <v>11</v>
      </c>
      <c r="K22" s="156">
        <v>120</v>
      </c>
      <c r="L22" s="156">
        <v>397</v>
      </c>
      <c r="M22" s="156">
        <v>10</v>
      </c>
      <c r="N22" s="156">
        <v>0</v>
      </c>
      <c r="O22" s="238" t="s">
        <v>533</v>
      </c>
      <c r="P22" s="156"/>
      <c r="Q22" s="238" t="s">
        <v>533</v>
      </c>
      <c r="R22" s="156"/>
      <c r="S22" s="238" t="s">
        <v>533</v>
      </c>
      <c r="T22" s="156"/>
      <c r="U22" s="156">
        <v>13569</v>
      </c>
      <c r="V22" s="156">
        <v>132</v>
      </c>
      <c r="W22" s="156">
        <v>42</v>
      </c>
      <c r="X22" s="156">
        <v>13743</v>
      </c>
      <c r="Y22" s="156">
        <v>437</v>
      </c>
      <c r="Z22" s="778"/>
    </row>
    <row r="23" spans="1:26" ht="21" customHeight="1">
      <c r="A23" s="632" t="s">
        <v>333</v>
      </c>
      <c r="B23" s="156">
        <v>3026</v>
      </c>
      <c r="C23" s="156">
        <v>2422</v>
      </c>
      <c r="D23" s="156">
        <v>604</v>
      </c>
      <c r="E23" s="156">
        <v>0</v>
      </c>
      <c r="F23" s="156">
        <v>0</v>
      </c>
      <c r="G23" s="156">
        <v>1142</v>
      </c>
      <c r="H23" s="156">
        <v>1884</v>
      </c>
      <c r="I23" s="156">
        <v>0</v>
      </c>
      <c r="J23" s="156">
        <v>8</v>
      </c>
      <c r="K23" s="156">
        <v>57</v>
      </c>
      <c r="L23" s="156">
        <v>238</v>
      </c>
      <c r="M23" s="156">
        <v>10</v>
      </c>
      <c r="N23" s="156"/>
      <c r="O23" s="158" t="s">
        <v>533</v>
      </c>
      <c r="P23" s="158"/>
      <c r="Q23" s="158" t="s">
        <v>533</v>
      </c>
      <c r="R23" s="158"/>
      <c r="S23" s="158" t="s">
        <v>533</v>
      </c>
      <c r="T23" s="158"/>
      <c r="U23" s="156">
        <v>8837</v>
      </c>
      <c r="V23" s="156">
        <v>7</v>
      </c>
      <c r="W23" s="156">
        <v>36</v>
      </c>
      <c r="X23" s="156">
        <v>8880</v>
      </c>
      <c r="Y23" s="156">
        <v>140</v>
      </c>
      <c r="Z23" s="778"/>
    </row>
    <row r="24" spans="1:26" ht="21" customHeight="1">
      <c r="A24" s="632" t="s">
        <v>332</v>
      </c>
      <c r="B24" s="156">
        <v>1490</v>
      </c>
      <c r="C24" s="156">
        <v>1489</v>
      </c>
      <c r="D24" s="156">
        <v>1</v>
      </c>
      <c r="E24" s="156">
        <v>0</v>
      </c>
      <c r="F24" s="156">
        <v>0</v>
      </c>
      <c r="G24" s="156">
        <v>1484</v>
      </c>
      <c r="H24" s="156">
        <v>6</v>
      </c>
      <c r="I24" s="156">
        <v>0</v>
      </c>
      <c r="J24" s="156">
        <v>0</v>
      </c>
      <c r="K24" s="156">
        <v>75</v>
      </c>
      <c r="L24" s="156">
        <v>350</v>
      </c>
      <c r="M24" s="156">
        <v>10</v>
      </c>
      <c r="N24" s="158" t="s">
        <v>533</v>
      </c>
      <c r="O24" s="158" t="s">
        <v>533</v>
      </c>
      <c r="P24" s="158"/>
      <c r="Q24" s="158" t="s">
        <v>533</v>
      </c>
      <c r="R24" s="158"/>
      <c r="S24" s="158" t="s">
        <v>533</v>
      </c>
      <c r="T24" s="158"/>
      <c r="U24" s="156">
        <v>124</v>
      </c>
      <c r="V24" s="156">
        <v>16</v>
      </c>
      <c r="W24" s="156" t="s">
        <v>533</v>
      </c>
      <c r="X24" s="156">
        <v>140</v>
      </c>
      <c r="Y24" s="156" t="s">
        <v>533</v>
      </c>
      <c r="Z24" s="785"/>
    </row>
    <row r="25" spans="1:26" ht="21" customHeight="1">
      <c r="A25" s="635" t="s">
        <v>195</v>
      </c>
      <c r="B25" s="211">
        <v>7404</v>
      </c>
      <c r="C25" s="211" t="s">
        <v>136</v>
      </c>
      <c r="D25" s="211" t="s">
        <v>136</v>
      </c>
      <c r="E25" s="211" t="s">
        <v>136</v>
      </c>
      <c r="F25" s="211" t="s">
        <v>136</v>
      </c>
      <c r="G25" s="211">
        <v>7339</v>
      </c>
      <c r="H25" s="211">
        <v>65</v>
      </c>
      <c r="I25" s="211">
        <v>0</v>
      </c>
      <c r="J25" s="211">
        <v>23</v>
      </c>
      <c r="K25" s="211">
        <v>336</v>
      </c>
      <c r="L25" s="211">
        <v>1299</v>
      </c>
      <c r="M25" s="211">
        <v>10</v>
      </c>
      <c r="N25" s="211">
        <v>50</v>
      </c>
      <c r="O25" s="211" t="s">
        <v>136</v>
      </c>
      <c r="P25" s="212">
        <v>10</v>
      </c>
      <c r="Q25" s="211" t="s">
        <v>136</v>
      </c>
      <c r="R25" s="212">
        <v>10</v>
      </c>
      <c r="S25" s="211" t="s">
        <v>136</v>
      </c>
      <c r="T25" s="212">
        <v>10</v>
      </c>
      <c r="U25" s="211">
        <v>12493</v>
      </c>
      <c r="V25" s="211">
        <v>230</v>
      </c>
      <c r="W25" s="211">
        <v>534</v>
      </c>
      <c r="X25" s="211">
        <v>13257</v>
      </c>
      <c r="Y25" s="211">
        <v>1484</v>
      </c>
      <c r="Z25" s="786"/>
    </row>
    <row r="26" spans="1:26" ht="21" customHeight="1">
      <c r="A26" s="630" t="s">
        <v>196</v>
      </c>
      <c r="B26" s="227">
        <v>2182</v>
      </c>
      <c r="C26" s="227">
        <v>1980</v>
      </c>
      <c r="D26" s="227">
        <v>173</v>
      </c>
      <c r="E26" s="227">
        <v>0</v>
      </c>
      <c r="F26" s="227">
        <v>29</v>
      </c>
      <c r="G26" s="227">
        <v>1771</v>
      </c>
      <c r="H26" s="227">
        <v>411</v>
      </c>
      <c r="I26" s="227">
        <v>0</v>
      </c>
      <c r="J26" s="227">
        <v>14</v>
      </c>
      <c r="K26" s="227">
        <v>577</v>
      </c>
      <c r="L26" s="227">
        <v>4133</v>
      </c>
      <c r="M26" s="227">
        <v>10</v>
      </c>
      <c r="N26" s="227">
        <v>50</v>
      </c>
      <c r="O26" s="229" t="s">
        <v>314</v>
      </c>
      <c r="P26" s="189"/>
      <c r="Q26" s="229" t="s">
        <v>314</v>
      </c>
      <c r="R26" s="189"/>
      <c r="S26" s="229" t="s">
        <v>314</v>
      </c>
      <c r="T26" s="189"/>
      <c r="U26" s="227">
        <v>6043</v>
      </c>
      <c r="V26" s="227">
        <v>991</v>
      </c>
      <c r="W26" s="227">
        <v>917</v>
      </c>
      <c r="X26" s="227">
        <v>7951</v>
      </c>
      <c r="Y26" s="227">
        <v>426</v>
      </c>
      <c r="Z26" s="787"/>
    </row>
    <row r="27" spans="1:26" ht="21" customHeight="1">
      <c r="A27" s="632" t="s">
        <v>197</v>
      </c>
      <c r="B27" s="156">
        <v>2722</v>
      </c>
      <c r="C27" s="156">
        <v>2704</v>
      </c>
      <c r="D27" s="156">
        <v>18</v>
      </c>
      <c r="E27" s="156">
        <v>0</v>
      </c>
      <c r="F27" s="156">
        <v>0</v>
      </c>
      <c r="G27" s="156">
        <v>2681</v>
      </c>
      <c r="H27" s="156">
        <v>41</v>
      </c>
      <c r="I27" s="156">
        <v>0</v>
      </c>
      <c r="J27" s="156">
        <v>20</v>
      </c>
      <c r="K27" s="156">
        <v>509</v>
      </c>
      <c r="L27" s="156">
        <v>1995</v>
      </c>
      <c r="M27" s="156">
        <v>10</v>
      </c>
      <c r="N27" s="156">
        <v>50</v>
      </c>
      <c r="O27" s="238" t="s">
        <v>533</v>
      </c>
      <c r="P27" s="156"/>
      <c r="Q27" s="238" t="s">
        <v>533</v>
      </c>
      <c r="R27" s="156"/>
      <c r="S27" s="238" t="s">
        <v>533</v>
      </c>
      <c r="T27" s="156"/>
      <c r="U27" s="156">
        <v>2710</v>
      </c>
      <c r="V27" s="156">
        <v>945</v>
      </c>
      <c r="W27" s="156">
        <v>611</v>
      </c>
      <c r="X27" s="156">
        <v>4266</v>
      </c>
      <c r="Y27" s="156">
        <v>519</v>
      </c>
      <c r="Z27" s="788"/>
    </row>
    <row r="28" spans="1:26" ht="21" customHeight="1">
      <c r="A28" s="632" t="s">
        <v>198</v>
      </c>
      <c r="B28" s="156">
        <v>59</v>
      </c>
      <c r="C28" s="156">
        <v>57</v>
      </c>
      <c r="D28" s="156">
        <v>2</v>
      </c>
      <c r="E28" s="156">
        <v>0</v>
      </c>
      <c r="F28" s="156">
        <v>0</v>
      </c>
      <c r="G28" s="156">
        <v>57</v>
      </c>
      <c r="H28" s="156">
        <v>2</v>
      </c>
      <c r="I28" s="156">
        <v>0</v>
      </c>
      <c r="J28" s="156">
        <v>5</v>
      </c>
      <c r="K28" s="156">
        <v>13</v>
      </c>
      <c r="L28" s="156">
        <v>38</v>
      </c>
      <c r="M28" s="156">
        <v>10</v>
      </c>
      <c r="N28" s="156">
        <v>50</v>
      </c>
      <c r="O28" s="238" t="s">
        <v>533</v>
      </c>
      <c r="P28" s="156"/>
      <c r="Q28" s="238" t="s">
        <v>533</v>
      </c>
      <c r="R28" s="156"/>
      <c r="S28" s="238" t="s">
        <v>533</v>
      </c>
      <c r="T28" s="156"/>
      <c r="U28" s="156">
        <v>494</v>
      </c>
      <c r="V28" s="156">
        <v>8</v>
      </c>
      <c r="W28" s="156">
        <v>64</v>
      </c>
      <c r="X28" s="156">
        <v>566</v>
      </c>
      <c r="Y28" s="156">
        <v>36</v>
      </c>
      <c r="Z28" s="778"/>
    </row>
    <row r="29" spans="1:26" ht="21" customHeight="1">
      <c r="A29" s="632" t="s">
        <v>199</v>
      </c>
      <c r="B29" s="156">
        <v>1170</v>
      </c>
      <c r="C29" s="156">
        <v>1163</v>
      </c>
      <c r="D29" s="156">
        <v>5</v>
      </c>
      <c r="E29" s="156">
        <v>0</v>
      </c>
      <c r="F29" s="156">
        <v>2</v>
      </c>
      <c r="G29" s="156">
        <v>1122</v>
      </c>
      <c r="H29" s="156">
        <v>48</v>
      </c>
      <c r="I29" s="156">
        <v>0</v>
      </c>
      <c r="J29" s="156"/>
      <c r="K29" s="156">
        <v>334</v>
      </c>
      <c r="L29" s="156">
        <v>1293</v>
      </c>
      <c r="M29" s="156">
        <v>10</v>
      </c>
      <c r="N29" s="237" t="s">
        <v>534</v>
      </c>
      <c r="O29" s="238" t="s">
        <v>314</v>
      </c>
      <c r="P29" s="156"/>
      <c r="Q29" s="238" t="s">
        <v>314</v>
      </c>
      <c r="R29" s="156"/>
      <c r="S29" s="238" t="s">
        <v>314</v>
      </c>
      <c r="T29" s="156"/>
      <c r="U29" s="156">
        <v>21176</v>
      </c>
      <c r="V29" s="156">
        <v>319</v>
      </c>
      <c r="W29" s="156">
        <v>535</v>
      </c>
      <c r="X29" s="156">
        <v>22030</v>
      </c>
      <c r="Y29" s="156">
        <v>1037</v>
      </c>
      <c r="Z29" s="779"/>
    </row>
    <row r="30" spans="1:26" ht="24" customHeight="1">
      <c r="A30" s="635" t="s">
        <v>200</v>
      </c>
      <c r="B30" s="211">
        <v>3909</v>
      </c>
      <c r="C30" s="211">
        <v>2241</v>
      </c>
      <c r="D30" s="211">
        <v>1661</v>
      </c>
      <c r="E30" s="211">
        <v>1</v>
      </c>
      <c r="F30" s="211">
        <v>6</v>
      </c>
      <c r="G30" s="211">
        <v>3766</v>
      </c>
      <c r="H30" s="211">
        <v>143</v>
      </c>
      <c r="I30" s="211">
        <v>0</v>
      </c>
      <c r="J30" s="211">
        <v>16</v>
      </c>
      <c r="K30" s="211">
        <v>79</v>
      </c>
      <c r="L30" s="211">
        <v>502</v>
      </c>
      <c r="M30" s="211">
        <v>5020</v>
      </c>
      <c r="N30" s="211">
        <v>0</v>
      </c>
      <c r="O30" s="238" t="s">
        <v>314</v>
      </c>
      <c r="P30" s="156"/>
      <c r="Q30" s="238" t="s">
        <v>314</v>
      </c>
      <c r="R30" s="156"/>
      <c r="S30" s="238" t="s">
        <v>314</v>
      </c>
      <c r="T30" s="156"/>
      <c r="U30" s="211">
        <v>12281</v>
      </c>
      <c r="V30" s="211">
        <v>232</v>
      </c>
      <c r="W30" s="211">
        <v>379</v>
      </c>
      <c r="X30" s="211">
        <v>12892</v>
      </c>
      <c r="Y30" s="211">
        <v>293</v>
      </c>
      <c r="Z30" s="789"/>
    </row>
    <row r="31" spans="1:26" ht="21" customHeight="1">
      <c r="A31" s="630" t="s">
        <v>201</v>
      </c>
      <c r="B31" s="189">
        <v>661</v>
      </c>
      <c r="C31" s="189">
        <v>661</v>
      </c>
      <c r="D31" s="189">
        <v>0</v>
      </c>
      <c r="E31" s="189">
        <v>0</v>
      </c>
      <c r="F31" s="189">
        <v>0</v>
      </c>
      <c r="G31" s="189">
        <v>640</v>
      </c>
      <c r="H31" s="189">
        <v>21</v>
      </c>
      <c r="I31" s="189">
        <v>0</v>
      </c>
      <c r="J31" s="189">
        <v>6</v>
      </c>
      <c r="K31" s="189">
        <v>404</v>
      </c>
      <c r="L31" s="189">
        <v>1247</v>
      </c>
      <c r="M31" s="189">
        <v>10</v>
      </c>
      <c r="N31" s="189">
        <v>50</v>
      </c>
      <c r="O31" s="190" t="s">
        <v>314</v>
      </c>
      <c r="P31" s="190"/>
      <c r="Q31" s="190" t="s">
        <v>314</v>
      </c>
      <c r="R31" s="190"/>
      <c r="S31" s="190" t="s">
        <v>314</v>
      </c>
      <c r="T31" s="190"/>
      <c r="U31" s="189">
        <v>5895</v>
      </c>
      <c r="V31" s="189">
        <v>84</v>
      </c>
      <c r="W31" s="189">
        <v>545</v>
      </c>
      <c r="X31" s="189">
        <v>6524</v>
      </c>
      <c r="Y31" s="189">
        <v>214</v>
      </c>
      <c r="Z31" s="777"/>
    </row>
    <row r="32" spans="1:26" ht="21" customHeight="1">
      <c r="A32" s="632" t="s">
        <v>516</v>
      </c>
      <c r="B32" s="156">
        <v>530</v>
      </c>
      <c r="C32" s="156">
        <v>416</v>
      </c>
      <c r="D32" s="156">
        <v>114</v>
      </c>
      <c r="E32" s="156">
        <v>0</v>
      </c>
      <c r="F32" s="156">
        <v>0</v>
      </c>
      <c r="G32" s="156">
        <v>203</v>
      </c>
      <c r="H32" s="156">
        <v>327</v>
      </c>
      <c r="I32" s="156">
        <v>0</v>
      </c>
      <c r="J32" s="156">
        <v>5</v>
      </c>
      <c r="K32" s="156">
        <v>175</v>
      </c>
      <c r="L32" s="156">
        <v>956</v>
      </c>
      <c r="M32" s="156">
        <v>10</v>
      </c>
      <c r="N32" s="156">
        <v>50</v>
      </c>
      <c r="O32" s="158" t="s">
        <v>314</v>
      </c>
      <c r="P32" s="158"/>
      <c r="Q32" s="158" t="s">
        <v>314</v>
      </c>
      <c r="R32" s="158"/>
      <c r="S32" s="158" t="s">
        <v>314</v>
      </c>
      <c r="T32" s="158"/>
      <c r="U32" s="156">
        <v>1908</v>
      </c>
      <c r="V32" s="156">
        <v>5</v>
      </c>
      <c r="W32" s="156">
        <v>1096</v>
      </c>
      <c r="X32" s="156">
        <v>3009</v>
      </c>
      <c r="Y32" s="156">
        <v>171</v>
      </c>
      <c r="Z32" s="780"/>
    </row>
    <row r="33" spans="1:26" ht="21" customHeight="1">
      <c r="A33" s="632" t="s">
        <v>202</v>
      </c>
      <c r="B33" s="156">
        <v>720</v>
      </c>
      <c r="C33" s="156">
        <v>493</v>
      </c>
      <c r="D33" s="156">
        <v>224</v>
      </c>
      <c r="E33" s="156">
        <v>1</v>
      </c>
      <c r="F33" s="156">
        <v>2</v>
      </c>
      <c r="G33" s="156">
        <v>218</v>
      </c>
      <c r="H33" s="156">
        <v>502</v>
      </c>
      <c r="I33" s="156">
        <v>0</v>
      </c>
      <c r="J33" s="156">
        <v>12</v>
      </c>
      <c r="K33" s="156">
        <v>71</v>
      </c>
      <c r="L33" s="156">
        <v>276</v>
      </c>
      <c r="M33" s="156">
        <v>10</v>
      </c>
      <c r="N33" s="156">
        <v>50</v>
      </c>
      <c r="O33" s="158" t="s">
        <v>314</v>
      </c>
      <c r="P33" s="158"/>
      <c r="Q33" s="158" t="s">
        <v>314</v>
      </c>
      <c r="R33" s="158"/>
      <c r="S33" s="158" t="s">
        <v>314</v>
      </c>
      <c r="T33" s="158"/>
      <c r="U33" s="156">
        <v>15138</v>
      </c>
      <c r="V33" s="156">
        <v>89</v>
      </c>
      <c r="W33" s="156">
        <v>164</v>
      </c>
      <c r="X33" s="156">
        <v>15391</v>
      </c>
      <c r="Y33" s="156">
        <v>334</v>
      </c>
      <c r="Z33" s="780"/>
    </row>
    <row r="34" spans="1:26" ht="21" customHeight="1">
      <c r="A34" s="632" t="s">
        <v>203</v>
      </c>
      <c r="B34" s="156">
        <v>472</v>
      </c>
      <c r="C34" s="156">
        <v>341</v>
      </c>
      <c r="D34" s="156">
        <v>131</v>
      </c>
      <c r="E34" s="156">
        <v>0</v>
      </c>
      <c r="F34" s="156">
        <v>0</v>
      </c>
      <c r="G34" s="156">
        <v>185</v>
      </c>
      <c r="H34" s="156">
        <v>287</v>
      </c>
      <c r="I34" s="156">
        <v>0</v>
      </c>
      <c r="J34" s="156">
        <v>3</v>
      </c>
      <c r="K34" s="156">
        <v>90</v>
      </c>
      <c r="L34" s="156">
        <v>164</v>
      </c>
      <c r="M34" s="156">
        <v>10</v>
      </c>
      <c r="N34" s="156">
        <v>50</v>
      </c>
      <c r="O34" s="158" t="s">
        <v>533</v>
      </c>
      <c r="P34" s="158"/>
      <c r="Q34" s="158" t="s">
        <v>533</v>
      </c>
      <c r="R34" s="158"/>
      <c r="S34" s="158" t="s">
        <v>533</v>
      </c>
      <c r="T34" s="158"/>
      <c r="U34" s="156">
        <v>1613</v>
      </c>
      <c r="V34" s="156">
        <v>31</v>
      </c>
      <c r="W34" s="156">
        <v>64</v>
      </c>
      <c r="X34" s="156">
        <v>1708</v>
      </c>
      <c r="Y34" s="156">
        <v>292</v>
      </c>
      <c r="Z34" s="780"/>
    </row>
    <row r="35" spans="1:26" ht="21" customHeight="1">
      <c r="A35" s="635" t="s">
        <v>205</v>
      </c>
      <c r="B35" s="211">
        <v>5314</v>
      </c>
      <c r="C35" s="211">
        <v>3829</v>
      </c>
      <c r="D35" s="211">
        <v>1485</v>
      </c>
      <c r="E35" s="211">
        <v>0</v>
      </c>
      <c r="F35" s="211">
        <v>0</v>
      </c>
      <c r="G35" s="211">
        <v>2714</v>
      </c>
      <c r="H35" s="211">
        <v>2600</v>
      </c>
      <c r="I35" s="211">
        <v>0</v>
      </c>
      <c r="J35" s="211">
        <v>11</v>
      </c>
      <c r="K35" s="211">
        <v>47</v>
      </c>
      <c r="L35" s="211">
        <v>85</v>
      </c>
      <c r="M35" s="211">
        <v>10</v>
      </c>
      <c r="N35" s="211">
        <v>50</v>
      </c>
      <c r="O35" s="437" t="s">
        <v>314</v>
      </c>
      <c r="P35" s="159"/>
      <c r="Q35" s="158" t="s">
        <v>314</v>
      </c>
      <c r="R35" s="212"/>
      <c r="S35" s="158" t="s">
        <v>314</v>
      </c>
      <c r="T35" s="159"/>
      <c r="U35" s="211">
        <v>6998</v>
      </c>
      <c r="V35" s="211">
        <v>126</v>
      </c>
      <c r="W35" s="211">
        <v>313</v>
      </c>
      <c r="X35" s="211">
        <v>7437</v>
      </c>
      <c r="Y35" s="211">
        <v>394</v>
      </c>
      <c r="Z35" s="790"/>
    </row>
    <row r="36" spans="1:26" ht="21" customHeight="1">
      <c r="A36" s="630" t="s">
        <v>269</v>
      </c>
      <c r="B36" s="189">
        <v>5</v>
      </c>
      <c r="C36" s="189">
        <v>5</v>
      </c>
      <c r="D36" s="189"/>
      <c r="E36" s="189"/>
      <c r="F36" s="189"/>
      <c r="G36" s="189"/>
      <c r="H36" s="189"/>
      <c r="I36" s="189"/>
      <c r="J36" s="189">
        <v>1</v>
      </c>
      <c r="K36" s="189">
        <v>10</v>
      </c>
      <c r="L36" s="189">
        <v>40</v>
      </c>
      <c r="M36" s="189"/>
      <c r="N36" s="189"/>
      <c r="O36" s="158" t="s">
        <v>314</v>
      </c>
      <c r="P36" s="291"/>
      <c r="Q36" s="190" t="s">
        <v>314</v>
      </c>
      <c r="R36" s="159"/>
      <c r="S36" s="190" t="s">
        <v>314</v>
      </c>
      <c r="T36" s="291"/>
      <c r="U36" s="189">
        <v>10</v>
      </c>
      <c r="V36" s="189">
        <v>20</v>
      </c>
      <c r="W36" s="189">
        <v>20</v>
      </c>
      <c r="X36" s="189">
        <v>50</v>
      </c>
      <c r="Y36" s="189">
        <v>3</v>
      </c>
      <c r="Z36" s="781"/>
    </row>
    <row r="37" spans="1:26" ht="21" customHeight="1">
      <c r="A37" s="632" t="s">
        <v>207</v>
      </c>
      <c r="B37" s="156">
        <v>0</v>
      </c>
      <c r="C37" s="156">
        <v>0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7">
        <v>0</v>
      </c>
      <c r="L37" s="156">
        <v>0</v>
      </c>
      <c r="M37" s="156">
        <v>0</v>
      </c>
      <c r="N37" s="156">
        <v>0</v>
      </c>
      <c r="O37" s="158" t="s">
        <v>314</v>
      </c>
      <c r="P37" s="159"/>
      <c r="Q37" s="158" t="s">
        <v>314</v>
      </c>
      <c r="R37" s="159"/>
      <c r="S37" s="158" t="s">
        <v>314</v>
      </c>
      <c r="T37" s="159"/>
      <c r="U37" s="156">
        <v>0</v>
      </c>
      <c r="V37" s="156">
        <v>0</v>
      </c>
      <c r="W37" s="156">
        <v>0</v>
      </c>
      <c r="X37" s="156">
        <v>0</v>
      </c>
      <c r="Y37" s="156">
        <v>0</v>
      </c>
      <c r="Z37" s="778"/>
    </row>
    <row r="38" spans="1:26" ht="21" customHeight="1">
      <c r="A38" s="632" t="s">
        <v>211</v>
      </c>
      <c r="B38" s="156">
        <v>442</v>
      </c>
      <c r="C38" s="156">
        <v>413</v>
      </c>
      <c r="D38" s="156">
        <v>26</v>
      </c>
      <c r="E38" s="156">
        <v>0</v>
      </c>
      <c r="F38" s="156">
        <v>3</v>
      </c>
      <c r="G38" s="156" t="s">
        <v>136</v>
      </c>
      <c r="H38" s="156" t="s">
        <v>136</v>
      </c>
      <c r="I38" s="156">
        <v>0</v>
      </c>
      <c r="J38" s="156">
        <v>3</v>
      </c>
      <c r="K38" s="156">
        <v>86</v>
      </c>
      <c r="L38" s="156">
        <v>292</v>
      </c>
      <c r="M38" s="156">
        <v>2920</v>
      </c>
      <c r="N38" s="156">
        <v>0</v>
      </c>
      <c r="O38" s="158" t="s">
        <v>314</v>
      </c>
      <c r="P38" s="159"/>
      <c r="Q38" s="158" t="s">
        <v>314</v>
      </c>
      <c r="R38" s="159"/>
      <c r="S38" s="158" t="s">
        <v>314</v>
      </c>
      <c r="T38" s="159"/>
      <c r="U38" s="156">
        <v>4427</v>
      </c>
      <c r="V38" s="156">
        <v>401</v>
      </c>
      <c r="W38" s="156">
        <v>541</v>
      </c>
      <c r="X38" s="156">
        <v>5369</v>
      </c>
      <c r="Y38" s="156"/>
      <c r="Z38" s="780"/>
    </row>
    <row r="39" spans="1:26" ht="21" customHeight="1">
      <c r="A39" s="791" t="s">
        <v>265</v>
      </c>
      <c r="B39" s="156">
        <v>719</v>
      </c>
      <c r="C39" s="156">
        <v>621</v>
      </c>
      <c r="D39" s="156">
        <v>98</v>
      </c>
      <c r="E39" s="156">
        <v>0</v>
      </c>
      <c r="F39" s="156">
        <v>0</v>
      </c>
      <c r="G39" s="156">
        <v>143</v>
      </c>
      <c r="H39" s="156">
        <v>576</v>
      </c>
      <c r="I39" s="156">
        <v>0</v>
      </c>
      <c r="J39" s="156">
        <v>9</v>
      </c>
      <c r="K39" s="156">
        <v>137</v>
      </c>
      <c r="L39" s="156">
        <v>282</v>
      </c>
      <c r="M39" s="156">
        <v>10</v>
      </c>
      <c r="N39" s="159">
        <v>40</v>
      </c>
      <c r="O39" s="158" t="s">
        <v>533</v>
      </c>
      <c r="P39" s="159"/>
      <c r="Q39" s="158" t="s">
        <v>533</v>
      </c>
      <c r="R39" s="159"/>
      <c r="S39" s="158" t="s">
        <v>533</v>
      </c>
      <c r="T39" s="159"/>
      <c r="U39" s="156">
        <v>2067</v>
      </c>
      <c r="V39" s="156">
        <v>52</v>
      </c>
      <c r="W39" s="156">
        <v>266</v>
      </c>
      <c r="X39" s="156">
        <v>2385</v>
      </c>
      <c r="Y39" s="156">
        <v>341</v>
      </c>
      <c r="Z39" s="779"/>
    </row>
    <row r="40" spans="1:26" ht="21" customHeight="1">
      <c r="A40" s="632" t="s">
        <v>216</v>
      </c>
      <c r="B40" s="156">
        <v>97</v>
      </c>
      <c r="C40" s="156">
        <v>73</v>
      </c>
      <c r="D40" s="156">
        <v>23</v>
      </c>
      <c r="E40" s="156">
        <v>1</v>
      </c>
      <c r="F40" s="156">
        <v>0</v>
      </c>
      <c r="G40" s="156">
        <v>8</v>
      </c>
      <c r="H40" s="156">
        <v>89</v>
      </c>
      <c r="I40" s="156">
        <v>0</v>
      </c>
      <c r="J40" s="156">
        <v>4</v>
      </c>
      <c r="K40" s="156">
        <v>177</v>
      </c>
      <c r="L40" s="156">
        <v>610</v>
      </c>
      <c r="M40" s="156">
        <v>20</v>
      </c>
      <c r="N40" s="156">
        <v>0</v>
      </c>
      <c r="O40" s="156" t="s">
        <v>314</v>
      </c>
      <c r="P40" s="156"/>
      <c r="Q40" s="156" t="s">
        <v>314</v>
      </c>
      <c r="R40" s="156"/>
      <c r="S40" s="156" t="s">
        <v>314</v>
      </c>
      <c r="T40" s="159"/>
      <c r="U40" s="156">
        <v>1059</v>
      </c>
      <c r="V40" s="156">
        <v>697</v>
      </c>
      <c r="W40" s="156">
        <v>649</v>
      </c>
      <c r="X40" s="156">
        <v>2405</v>
      </c>
      <c r="Y40" s="156">
        <v>0</v>
      </c>
      <c r="Z40" s="780"/>
    </row>
    <row r="41" spans="1:26" ht="21" customHeight="1">
      <c r="A41" s="630" t="s">
        <v>208</v>
      </c>
      <c r="B41" s="189">
        <v>817</v>
      </c>
      <c r="C41" s="189">
        <v>688</v>
      </c>
      <c r="D41" s="189">
        <v>126</v>
      </c>
      <c r="E41" s="189">
        <v>3</v>
      </c>
      <c r="F41" s="189">
        <v>0</v>
      </c>
      <c r="G41" s="189">
        <v>804</v>
      </c>
      <c r="H41" s="189">
        <v>13</v>
      </c>
      <c r="I41" s="189">
        <v>0</v>
      </c>
      <c r="J41" s="189">
        <v>16</v>
      </c>
      <c r="K41" s="189">
        <v>107</v>
      </c>
      <c r="L41" s="189">
        <v>428</v>
      </c>
      <c r="M41" s="189">
        <v>10</v>
      </c>
      <c r="N41" s="189" t="s">
        <v>314</v>
      </c>
      <c r="O41" s="190" t="s">
        <v>314</v>
      </c>
      <c r="P41" s="190"/>
      <c r="Q41" s="189" t="s">
        <v>314</v>
      </c>
      <c r="R41" s="189"/>
      <c r="S41" s="190" t="s">
        <v>314</v>
      </c>
      <c r="T41" s="189"/>
      <c r="U41" s="189">
        <v>14082</v>
      </c>
      <c r="V41" s="189">
        <v>120</v>
      </c>
      <c r="W41" s="189">
        <v>739</v>
      </c>
      <c r="X41" s="189">
        <v>14941</v>
      </c>
      <c r="Y41" s="189">
        <v>434</v>
      </c>
      <c r="Z41" s="781"/>
    </row>
    <row r="42" spans="1:26" ht="21" customHeight="1">
      <c r="A42" s="632" t="s">
        <v>209</v>
      </c>
      <c r="B42" s="156">
        <v>216</v>
      </c>
      <c r="C42" s="156">
        <v>214</v>
      </c>
      <c r="D42" s="156">
        <v>2</v>
      </c>
      <c r="E42" s="156">
        <v>0</v>
      </c>
      <c r="F42" s="156">
        <v>0</v>
      </c>
      <c r="G42" s="156">
        <v>216</v>
      </c>
      <c r="H42" s="156">
        <v>4</v>
      </c>
      <c r="I42" s="156">
        <v>0</v>
      </c>
      <c r="J42" s="156">
        <v>0</v>
      </c>
      <c r="K42" s="156">
        <v>158</v>
      </c>
      <c r="L42" s="156">
        <v>394</v>
      </c>
      <c r="M42" s="156">
        <v>10</v>
      </c>
      <c r="N42" s="156">
        <v>0</v>
      </c>
      <c r="O42" s="158" t="s">
        <v>314</v>
      </c>
      <c r="P42" s="159"/>
      <c r="Q42" s="158" t="s">
        <v>314</v>
      </c>
      <c r="R42" s="159"/>
      <c r="S42" s="158" t="s">
        <v>314</v>
      </c>
      <c r="T42" s="159"/>
      <c r="U42" s="156">
        <v>747</v>
      </c>
      <c r="V42" s="156">
        <v>18</v>
      </c>
      <c r="W42" s="156">
        <v>259</v>
      </c>
      <c r="X42" s="156">
        <v>1024</v>
      </c>
      <c r="Y42" s="156">
        <v>80</v>
      </c>
      <c r="Z42" s="778"/>
    </row>
    <row r="43" spans="1:26" ht="21" customHeight="1">
      <c r="A43" s="792" t="s">
        <v>212</v>
      </c>
      <c r="B43" s="157">
        <v>378</v>
      </c>
      <c r="C43" s="157">
        <v>364</v>
      </c>
      <c r="D43" s="157">
        <v>14</v>
      </c>
      <c r="E43" s="157">
        <v>0</v>
      </c>
      <c r="F43" s="157">
        <v>0</v>
      </c>
      <c r="G43" s="157">
        <v>376</v>
      </c>
      <c r="H43" s="157">
        <v>2</v>
      </c>
      <c r="I43" s="157">
        <v>0</v>
      </c>
      <c r="J43" s="157">
        <v>5</v>
      </c>
      <c r="K43" s="157">
        <v>32</v>
      </c>
      <c r="L43" s="157">
        <v>105</v>
      </c>
      <c r="M43" s="157">
        <v>10</v>
      </c>
      <c r="N43" s="157">
        <v>50</v>
      </c>
      <c r="O43" s="158" t="s">
        <v>314</v>
      </c>
      <c r="P43" s="159"/>
      <c r="Q43" s="158" t="s">
        <v>314</v>
      </c>
      <c r="R43" s="159"/>
      <c r="S43" s="158" t="s">
        <v>314</v>
      </c>
      <c r="T43" s="156"/>
      <c r="U43" s="157">
        <v>52</v>
      </c>
      <c r="V43" s="157">
        <v>52</v>
      </c>
      <c r="W43" s="157">
        <v>1159</v>
      </c>
      <c r="X43" s="157">
        <v>1263</v>
      </c>
      <c r="Y43" s="157">
        <v>56</v>
      </c>
      <c r="Z43" s="793"/>
    </row>
    <row r="44" spans="1:26" ht="21" customHeight="1">
      <c r="A44" s="792" t="s">
        <v>210</v>
      </c>
      <c r="B44" s="157">
        <v>3543</v>
      </c>
      <c r="C44" s="157">
        <v>3247</v>
      </c>
      <c r="D44" s="157">
        <v>296</v>
      </c>
      <c r="E44" s="157">
        <v>0</v>
      </c>
      <c r="F44" s="157">
        <v>0</v>
      </c>
      <c r="G44" s="157">
        <v>1160</v>
      </c>
      <c r="H44" s="157">
        <v>2383</v>
      </c>
      <c r="I44" s="157">
        <v>0</v>
      </c>
      <c r="J44" s="157">
        <v>17</v>
      </c>
      <c r="K44" s="157">
        <v>132</v>
      </c>
      <c r="L44" s="157">
        <v>983</v>
      </c>
      <c r="M44" s="157">
        <v>10</v>
      </c>
      <c r="N44" s="157">
        <v>50</v>
      </c>
      <c r="O44" s="158" t="s">
        <v>533</v>
      </c>
      <c r="P44" s="158"/>
      <c r="Q44" s="158" t="s">
        <v>533</v>
      </c>
      <c r="R44" s="158"/>
      <c r="S44" s="158" t="s">
        <v>533</v>
      </c>
      <c r="T44" s="158"/>
      <c r="U44" s="157">
        <v>2901</v>
      </c>
      <c r="V44" s="157">
        <v>257</v>
      </c>
      <c r="W44" s="157">
        <v>257</v>
      </c>
      <c r="X44" s="157">
        <v>3415</v>
      </c>
      <c r="Y44" s="157">
        <v>318</v>
      </c>
      <c r="Z44" s="793"/>
    </row>
    <row r="45" spans="1:26" ht="21" customHeight="1" thickBot="1">
      <c r="A45" s="794" t="s">
        <v>213</v>
      </c>
      <c r="B45" s="276">
        <v>7467</v>
      </c>
      <c r="C45" s="276">
        <v>7123</v>
      </c>
      <c r="D45" s="276">
        <v>344</v>
      </c>
      <c r="E45" s="276">
        <v>0</v>
      </c>
      <c r="F45" s="276">
        <v>0</v>
      </c>
      <c r="G45" s="276">
        <v>927</v>
      </c>
      <c r="H45" s="276">
        <v>7148</v>
      </c>
      <c r="I45" s="276">
        <v>0</v>
      </c>
      <c r="J45" s="276">
        <v>16</v>
      </c>
      <c r="K45" s="276">
        <v>128</v>
      </c>
      <c r="L45" s="276">
        <v>300</v>
      </c>
      <c r="M45" s="276">
        <v>10</v>
      </c>
      <c r="N45" s="276">
        <v>50</v>
      </c>
      <c r="O45" s="277" t="s">
        <v>314</v>
      </c>
      <c r="P45" s="278"/>
      <c r="Q45" s="277" t="s">
        <v>314</v>
      </c>
      <c r="R45" s="278"/>
      <c r="S45" s="277" t="s">
        <v>314</v>
      </c>
      <c r="T45" s="278"/>
      <c r="U45" s="276">
        <v>2809</v>
      </c>
      <c r="V45" s="276">
        <v>18</v>
      </c>
      <c r="W45" s="276">
        <v>393</v>
      </c>
      <c r="X45" s="276">
        <v>3220</v>
      </c>
      <c r="Y45" s="276">
        <v>324</v>
      </c>
      <c r="Z45" s="795"/>
    </row>
    <row r="46" spans="1:26" s="59" customFormat="1" ht="21" customHeight="1" thickBot="1">
      <c r="A46" s="102" t="s">
        <v>48</v>
      </c>
      <c r="B46" s="30">
        <v>77550</v>
      </c>
      <c r="C46" s="30">
        <v>66532</v>
      </c>
      <c r="D46" s="30">
        <v>10903</v>
      </c>
      <c r="E46" s="30">
        <v>15</v>
      </c>
      <c r="F46" s="30">
        <v>100</v>
      </c>
      <c r="G46" s="30">
        <v>44942</v>
      </c>
      <c r="H46" s="30">
        <v>40177</v>
      </c>
      <c r="I46" s="136">
        <v>0</v>
      </c>
      <c r="J46" s="30">
        <v>357</v>
      </c>
      <c r="K46" s="30">
        <v>20976</v>
      </c>
      <c r="L46" s="30">
        <v>51018</v>
      </c>
      <c r="M46" s="30" t="s">
        <v>136</v>
      </c>
      <c r="N46" s="30" t="s">
        <v>136</v>
      </c>
      <c r="O46" s="104">
        <v>783</v>
      </c>
      <c r="P46" s="30" t="s">
        <v>134</v>
      </c>
      <c r="Q46" s="104">
        <v>28</v>
      </c>
      <c r="R46" s="30" t="s">
        <v>134</v>
      </c>
      <c r="S46" s="104">
        <v>978</v>
      </c>
      <c r="T46" s="30" t="s">
        <v>134</v>
      </c>
      <c r="U46" s="103">
        <v>838908</v>
      </c>
      <c r="V46" s="104">
        <v>8194</v>
      </c>
      <c r="W46" s="104">
        <v>14056</v>
      </c>
      <c r="X46" s="104">
        <v>861158</v>
      </c>
      <c r="Y46" s="104">
        <v>15868</v>
      </c>
      <c r="Z46" s="105"/>
    </row>
    <row r="47" spans="1:26" ht="21" customHeight="1">
      <c r="A47" s="792" t="s">
        <v>214</v>
      </c>
      <c r="B47" s="157">
        <v>86</v>
      </c>
      <c r="C47" s="157">
        <v>61</v>
      </c>
      <c r="D47" s="157">
        <v>16</v>
      </c>
      <c r="E47" s="157">
        <v>0</v>
      </c>
      <c r="F47" s="157">
        <v>9</v>
      </c>
      <c r="G47" s="157">
        <v>26</v>
      </c>
      <c r="H47" s="157">
        <v>60</v>
      </c>
      <c r="I47" s="157">
        <v>1</v>
      </c>
      <c r="J47" s="157">
        <v>3</v>
      </c>
      <c r="K47" s="238" t="s">
        <v>314</v>
      </c>
      <c r="L47" s="157">
        <v>0</v>
      </c>
      <c r="M47" s="157">
        <v>0</v>
      </c>
      <c r="N47" s="157">
        <v>0</v>
      </c>
      <c r="O47" s="238" t="s">
        <v>314</v>
      </c>
      <c r="P47" s="157">
        <v>0</v>
      </c>
      <c r="Q47" s="157" t="s">
        <v>314</v>
      </c>
      <c r="R47" s="157">
        <v>0</v>
      </c>
      <c r="S47" s="238" t="s">
        <v>314</v>
      </c>
      <c r="T47" s="157">
        <v>0</v>
      </c>
      <c r="U47" s="157">
        <v>0</v>
      </c>
      <c r="V47" s="157">
        <v>10</v>
      </c>
      <c r="W47" s="157">
        <v>1</v>
      </c>
      <c r="X47" s="157">
        <v>11</v>
      </c>
      <c r="Y47" s="157">
        <v>0</v>
      </c>
      <c r="Z47" s="793"/>
    </row>
    <row r="48" spans="1:26" ht="21" customHeight="1">
      <c r="A48" s="792" t="s">
        <v>215</v>
      </c>
      <c r="B48" s="157">
        <v>3405</v>
      </c>
      <c r="C48" s="157">
        <v>0</v>
      </c>
      <c r="D48" s="157">
        <v>3405</v>
      </c>
      <c r="E48" s="157">
        <v>0</v>
      </c>
      <c r="F48" s="157">
        <v>0</v>
      </c>
      <c r="G48" s="157">
        <v>0</v>
      </c>
      <c r="H48" s="157">
        <v>0</v>
      </c>
      <c r="I48" s="157">
        <v>0</v>
      </c>
      <c r="J48" s="157">
        <v>8</v>
      </c>
      <c r="K48" s="157"/>
      <c r="L48" s="157">
        <v>0</v>
      </c>
      <c r="M48" s="157">
        <v>0</v>
      </c>
      <c r="N48" s="157">
        <v>0</v>
      </c>
      <c r="O48" s="157" t="s">
        <v>314</v>
      </c>
      <c r="P48" s="410">
        <v>0</v>
      </c>
      <c r="Q48" s="157" t="s">
        <v>314</v>
      </c>
      <c r="R48" s="410">
        <v>0</v>
      </c>
      <c r="S48" s="157" t="s">
        <v>314</v>
      </c>
      <c r="T48" s="410">
        <v>0</v>
      </c>
      <c r="U48" s="157">
        <v>0</v>
      </c>
      <c r="V48" s="157">
        <v>0</v>
      </c>
      <c r="W48" s="157">
        <v>8069</v>
      </c>
      <c r="X48" s="157">
        <v>8069</v>
      </c>
      <c r="Y48" s="157">
        <v>0</v>
      </c>
      <c r="Z48" s="793"/>
    </row>
    <row r="49" spans="1:26" ht="21" customHeight="1" thickBot="1">
      <c r="A49" s="15" t="s">
        <v>170</v>
      </c>
      <c r="B49" s="298">
        <v>18021</v>
      </c>
      <c r="C49" s="298">
        <v>14192</v>
      </c>
      <c r="D49" s="298">
        <v>2207</v>
      </c>
      <c r="E49" s="298">
        <v>199</v>
      </c>
      <c r="F49" s="298">
        <v>1423</v>
      </c>
      <c r="G49" s="298">
        <v>13030</v>
      </c>
      <c r="H49" s="298">
        <v>4991</v>
      </c>
      <c r="I49" s="298">
        <v>8</v>
      </c>
      <c r="J49" s="298">
        <v>0</v>
      </c>
      <c r="K49" s="298">
        <v>6133</v>
      </c>
      <c r="L49" s="298">
        <v>32335</v>
      </c>
      <c r="M49" s="298">
        <v>10</v>
      </c>
      <c r="N49" s="298">
        <v>80</v>
      </c>
      <c r="O49" s="307">
        <v>114</v>
      </c>
      <c r="P49" s="307">
        <v>20</v>
      </c>
      <c r="Q49" s="307">
        <v>4674</v>
      </c>
      <c r="R49" s="307">
        <v>10</v>
      </c>
      <c r="S49" s="307">
        <v>1900</v>
      </c>
      <c r="T49" s="307">
        <v>10</v>
      </c>
      <c r="U49" s="298">
        <v>0</v>
      </c>
      <c r="V49" s="298">
        <v>0</v>
      </c>
      <c r="W49" s="298">
        <v>1638</v>
      </c>
      <c r="X49" s="298">
        <v>1638</v>
      </c>
      <c r="Y49" s="298">
        <v>0</v>
      </c>
      <c r="Z49" s="796"/>
    </row>
    <row r="50" spans="1:26" s="59" customFormat="1" ht="21" customHeight="1" thickBot="1">
      <c r="A50" s="102" t="s">
        <v>144</v>
      </c>
      <c r="B50" s="30">
        <f>SUM(B47:B49)</f>
        <v>21512</v>
      </c>
      <c r="C50" s="30">
        <f t="shared" ref="C50:Y50" si="0">SUM(C47:C49)</f>
        <v>14253</v>
      </c>
      <c r="D50" s="30">
        <f t="shared" si="0"/>
        <v>5628</v>
      </c>
      <c r="E50" s="30">
        <f t="shared" si="0"/>
        <v>199</v>
      </c>
      <c r="F50" s="30">
        <f t="shared" si="0"/>
        <v>1432</v>
      </c>
      <c r="G50" s="30">
        <f t="shared" si="0"/>
        <v>13056</v>
      </c>
      <c r="H50" s="30">
        <f t="shared" si="0"/>
        <v>5051</v>
      </c>
      <c r="I50" s="30">
        <f t="shared" si="0"/>
        <v>9</v>
      </c>
      <c r="J50" s="30">
        <f t="shared" si="0"/>
        <v>11</v>
      </c>
      <c r="K50" s="30">
        <f t="shared" si="0"/>
        <v>6133</v>
      </c>
      <c r="L50" s="30">
        <f t="shared" si="0"/>
        <v>32335</v>
      </c>
      <c r="M50" s="30" t="s">
        <v>296</v>
      </c>
      <c r="N50" s="30" t="s">
        <v>296</v>
      </c>
      <c r="O50" s="104">
        <f t="shared" si="0"/>
        <v>114</v>
      </c>
      <c r="P50" s="30" t="s">
        <v>136</v>
      </c>
      <c r="Q50" s="104">
        <f t="shared" si="0"/>
        <v>4674</v>
      </c>
      <c r="R50" s="30" t="s">
        <v>136</v>
      </c>
      <c r="S50" s="104">
        <f>SUM(S47:S49)</f>
        <v>1900</v>
      </c>
      <c r="T50" s="30" t="s">
        <v>136</v>
      </c>
      <c r="U50" s="104">
        <f t="shared" si="0"/>
        <v>0</v>
      </c>
      <c r="V50" s="104">
        <f t="shared" si="0"/>
        <v>10</v>
      </c>
      <c r="W50" s="104">
        <f t="shared" si="0"/>
        <v>9708</v>
      </c>
      <c r="X50" s="104">
        <f t="shared" si="0"/>
        <v>9718</v>
      </c>
      <c r="Y50" s="104">
        <f t="shared" si="0"/>
        <v>0</v>
      </c>
      <c r="Z50" s="105"/>
    </row>
    <row r="51" spans="1:26" s="59" customFormat="1" ht="21" customHeight="1" thickBot="1">
      <c r="A51" s="102" t="s">
        <v>11</v>
      </c>
      <c r="B51" s="30">
        <f>B46+B50</f>
        <v>99062</v>
      </c>
      <c r="C51" s="30">
        <f t="shared" ref="C51:Y51" si="1">C46+C50</f>
        <v>80785</v>
      </c>
      <c r="D51" s="30">
        <f t="shared" si="1"/>
        <v>16531</v>
      </c>
      <c r="E51" s="30">
        <f t="shared" si="1"/>
        <v>214</v>
      </c>
      <c r="F51" s="30">
        <f t="shared" si="1"/>
        <v>1532</v>
      </c>
      <c r="G51" s="30">
        <f t="shared" si="1"/>
        <v>57998</v>
      </c>
      <c r="H51" s="30">
        <f t="shared" si="1"/>
        <v>45228</v>
      </c>
      <c r="I51" s="136">
        <f t="shared" si="1"/>
        <v>9</v>
      </c>
      <c r="J51" s="30">
        <f t="shared" si="1"/>
        <v>368</v>
      </c>
      <c r="K51" s="30">
        <f t="shared" si="1"/>
        <v>27109</v>
      </c>
      <c r="L51" s="30">
        <f t="shared" si="1"/>
        <v>83353</v>
      </c>
      <c r="M51" s="30" t="s">
        <v>297</v>
      </c>
      <c r="N51" s="30" t="s">
        <v>297</v>
      </c>
      <c r="O51" s="104">
        <f t="shared" si="1"/>
        <v>897</v>
      </c>
      <c r="P51" s="30" t="s">
        <v>136</v>
      </c>
      <c r="Q51" s="104">
        <f t="shared" si="1"/>
        <v>4702</v>
      </c>
      <c r="R51" s="30" t="s">
        <v>136</v>
      </c>
      <c r="S51" s="104">
        <f>S46+S50</f>
        <v>2878</v>
      </c>
      <c r="T51" s="30" t="s">
        <v>136</v>
      </c>
      <c r="U51" s="104">
        <f t="shared" si="1"/>
        <v>838908</v>
      </c>
      <c r="V51" s="104">
        <f t="shared" si="1"/>
        <v>8204</v>
      </c>
      <c r="W51" s="104">
        <f t="shared" si="1"/>
        <v>23764</v>
      </c>
      <c r="X51" s="104">
        <f t="shared" si="1"/>
        <v>870876</v>
      </c>
      <c r="Y51" s="104">
        <f t="shared" si="1"/>
        <v>15868</v>
      </c>
      <c r="Z51" s="105"/>
    </row>
  </sheetData>
  <mergeCells count="11">
    <mergeCell ref="A2:A4"/>
    <mergeCell ref="B2:J2"/>
    <mergeCell ref="C3:E3"/>
    <mergeCell ref="G3:H3"/>
    <mergeCell ref="I3:J3"/>
    <mergeCell ref="K2:N2"/>
    <mergeCell ref="U2:W2"/>
    <mergeCell ref="O2:P2"/>
    <mergeCell ref="Q2:R2"/>
    <mergeCell ref="B3:B4"/>
    <mergeCell ref="S2:T2"/>
  </mergeCells>
  <phoneticPr fontId="2"/>
  <pageMargins left="0.78740157480314965" right="0.78740157480314965" top="0.78740157480314965" bottom="0.78740157480314965" header="0.51181102362204722" footer="0.51181102362204722"/>
  <pageSetup paperSize="9" scale="72" firstPageNumber="44" fitToWidth="2" orientation="portrait" useFirstPageNumber="1" r:id="rId1"/>
  <headerFooter alignWithMargins="0">
    <oddFooter>&amp;C&amp;"ＭＳ 明朝,標準"&amp;18&amp;P</oddFooter>
  </headerFooter>
  <colBreaks count="1" manualBreakCount="1">
    <brk id="13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貸出サービス概況</vt:lpstr>
      <vt:lpstr>蔵書Ⅰ</vt:lpstr>
      <vt:lpstr>蔵書Ⅱ</vt:lpstr>
      <vt:lpstr>受入図書冊数</vt:lpstr>
      <vt:lpstr>視聴覚資料</vt:lpstr>
      <vt:lpstr>個人登録・個人貸出Ⅰ</vt:lpstr>
      <vt:lpstr>個人貸出Ⅱ</vt:lpstr>
      <vt:lpstr>自動車図書館等</vt:lpstr>
      <vt:lpstr>レファレンス</vt:lpstr>
      <vt:lpstr>視聴覚利用</vt:lpstr>
      <vt:lpstr>コンピュータ</vt:lpstr>
      <vt:lpstr>R５年度決算</vt:lpstr>
      <vt:lpstr>R６年度予算</vt:lpstr>
      <vt:lpstr>相互貸借</vt:lpstr>
      <vt:lpstr>'R５年度決算'!Print_Area</vt:lpstr>
      <vt:lpstr>'R６年度予算'!Print_Area</vt:lpstr>
      <vt:lpstr>コンピュータ!Print_Area</vt:lpstr>
      <vt:lpstr>レファレンス!Print_Area</vt:lpstr>
      <vt:lpstr>個人貸出Ⅱ!Print_Area</vt:lpstr>
      <vt:lpstr>個人登録・個人貸出Ⅰ!Print_Area</vt:lpstr>
      <vt:lpstr>視聴覚資料!Print_Area</vt:lpstr>
      <vt:lpstr>視聴覚利用!Print_Area</vt:lpstr>
      <vt:lpstr>自動車図書館等!Print_Area</vt:lpstr>
      <vt:lpstr>受入図書冊数!Print_Area</vt:lpstr>
      <vt:lpstr>相互貸借!Print_Area</vt:lpstr>
      <vt:lpstr>蔵書Ⅰ!Print_Area</vt:lpstr>
      <vt:lpstr>蔵書Ⅱ!Print_Area</vt:lpstr>
      <vt:lpstr>貸出サービス概況!Print_Area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文子６３</dc:creator>
  <cp:lastModifiedBy>（図）山崎 隆之</cp:lastModifiedBy>
  <cp:lastPrinted>2024-10-11T01:14:38Z</cp:lastPrinted>
  <dcterms:created xsi:type="dcterms:W3CDTF">2006-05-25T06:21:51Z</dcterms:created>
  <dcterms:modified xsi:type="dcterms:W3CDTF">2024-10-11T01:35:06Z</dcterms:modified>
</cp:coreProperties>
</file>