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（全職員）調査相談係\関口裕子\01群馬県の図書館\01統計「群馬県の図書館」\群馬県の図書館2023（関口）\〇本紙\統計編\"/>
    </mc:Choice>
  </mc:AlternateContent>
  <xr:revisionPtr revIDLastSave="0" documentId="13_ncr:1_{73DBF065-73C2-4F8E-824F-8D6FC9E2B7B5}" xr6:coauthVersionLast="47" xr6:coauthVersionMax="47" xr10:uidLastSave="{00000000-0000-0000-0000-000000000000}"/>
  <bookViews>
    <workbookView xWindow="-108" yWindow="-108" windowWidth="16608" windowHeight="8832" tabRatio="766" xr2:uid="{00000000-000D-0000-FFFF-FFFF00000000}"/>
  </bookViews>
  <sheets>
    <sheet name="貸出サービス概況" sheetId="18" r:id="rId1"/>
    <sheet name="蔵書Ⅰ" sheetId="19" r:id="rId2"/>
    <sheet name="蔵書Ⅱ" sheetId="20" r:id="rId3"/>
    <sheet name="受入図書冊数" sheetId="21" r:id="rId4"/>
    <sheet name="視聴覚資料" sheetId="22" r:id="rId5"/>
    <sheet name="個人登録・個人貸出Ⅰ" sheetId="23" r:id="rId6"/>
    <sheet name="個人貸出Ⅱ" sheetId="24" r:id="rId7"/>
    <sheet name="自動車図書館等" sheetId="26" r:id="rId8"/>
    <sheet name="レファレンス" sheetId="27" r:id="rId9"/>
    <sheet name="視聴覚利用" sheetId="28" r:id="rId10"/>
    <sheet name="コンピュータ" sheetId="29" r:id="rId11"/>
    <sheet name="R4年度決算" sheetId="30" r:id="rId12"/>
    <sheet name="R5年度予算" sheetId="31" r:id="rId13"/>
    <sheet name="相互貸借" sheetId="32" r:id="rId14"/>
  </sheets>
  <definedNames>
    <definedName name="_xlnm.Print_Area" localSheetId="11">'R4年度決算'!$A$1:$P$53</definedName>
    <definedName name="_xlnm.Print_Area" localSheetId="12">'R5年度予算'!$A$1:$R$53</definedName>
    <definedName name="_xlnm.Print_Area" localSheetId="10">コンピュータ!$A$1:$T$52</definedName>
    <definedName name="_xlnm.Print_Area" localSheetId="8">レファレンス!$A$1:$Z$51</definedName>
    <definedName name="_xlnm.Print_Area" localSheetId="6">個人貸出Ⅱ!$A$1:$S$51</definedName>
    <definedName name="_xlnm.Print_Area" localSheetId="5">個人登録・個人貸出Ⅰ!$A$1:$O$50</definedName>
    <definedName name="_xlnm.Print_Area" localSheetId="4">視聴覚資料!$A$1:$V$51</definedName>
    <definedName name="_xlnm.Print_Area" localSheetId="9">視聴覚利用!$A$1:$N$51</definedName>
    <definedName name="_xlnm.Print_Area" localSheetId="7">自動車図書館等!$A$1:$N$51</definedName>
    <definedName name="_xlnm.Print_Area" localSheetId="3">受入図書冊数!$A$1:$X$59</definedName>
    <definedName name="_xlnm.Print_Area" localSheetId="13">相互貸借!$A$1:$BB$50</definedName>
    <definedName name="_xlnm.Print_Area" localSheetId="1">蔵書Ⅰ!$A$1:$S$59</definedName>
    <definedName name="_xlnm.Print_Area" localSheetId="2">蔵書Ⅱ!$A$1:$P$51</definedName>
    <definedName name="_xlnm.Print_Area" localSheetId="0">貸出サービス概況!$A$1:$AA$60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32" l="1"/>
  <c r="O1" i="23"/>
  <c r="N49" i="23"/>
  <c r="M49" i="23"/>
  <c r="L49" i="23"/>
  <c r="K49" i="23"/>
  <c r="N50" i="23"/>
  <c r="M50" i="23"/>
  <c r="K50" i="23" l="1"/>
  <c r="L50" i="23"/>
  <c r="AZ50" i="32" l="1"/>
  <c r="AY50" i="32"/>
  <c r="AW50" i="32"/>
  <c r="AV50" i="32"/>
  <c r="AU50" i="32"/>
  <c r="AT50" i="32"/>
  <c r="AS50" i="32"/>
  <c r="AQ50" i="32"/>
  <c r="AP50" i="32"/>
  <c r="AO50" i="32"/>
  <c r="AN50" i="32"/>
  <c r="AM50" i="32"/>
  <c r="AL50" i="32"/>
  <c r="AK50" i="32"/>
  <c r="AJ50" i="32"/>
  <c r="AI50" i="32"/>
  <c r="AH50" i="32"/>
  <c r="AG50" i="32"/>
  <c r="AF50" i="32"/>
  <c r="AE50" i="32"/>
  <c r="AD50" i="32"/>
  <c r="AC50" i="32"/>
  <c r="AB50" i="32"/>
  <c r="AA50" i="32"/>
  <c r="Z50" i="32"/>
  <c r="Y50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D50" i="32"/>
  <c r="C50" i="32"/>
  <c r="B50" i="32"/>
  <c r="AR50" i="32"/>
  <c r="AX50" i="32" l="1"/>
  <c r="Q57" i="19"/>
  <c r="Z57" i="18"/>
  <c r="F58" i="19"/>
  <c r="R50" i="24"/>
  <c r="B58" i="30"/>
  <c r="S50" i="27"/>
  <c r="S51" i="27" s="1"/>
  <c r="T2" i="22"/>
  <c r="I2" i="22"/>
  <c r="D58" i="18"/>
  <c r="D59" i="18" s="1"/>
  <c r="T1" i="29"/>
  <c r="N1" i="28"/>
  <c r="Z1" i="27"/>
  <c r="N1" i="26"/>
  <c r="S1" i="24"/>
  <c r="H1" i="23"/>
  <c r="X1" i="21"/>
  <c r="P1" i="20"/>
  <c r="O52" i="31"/>
  <c r="N52" i="31"/>
  <c r="N53" i="31" s="1"/>
  <c r="M52" i="31"/>
  <c r="M53" i="31" s="1"/>
  <c r="L52" i="31"/>
  <c r="K52" i="31"/>
  <c r="J52" i="31"/>
  <c r="I52" i="31"/>
  <c r="I53" i="31" s="1"/>
  <c r="H52" i="31"/>
  <c r="G52" i="31"/>
  <c r="G53" i="31" s="1"/>
  <c r="F52" i="31"/>
  <c r="E52" i="31"/>
  <c r="E53" i="31" s="1"/>
  <c r="D52" i="31"/>
  <c r="C52" i="31"/>
  <c r="B52" i="31"/>
  <c r="B53" i="31" s="1"/>
  <c r="O3" i="31"/>
  <c r="O52" i="30"/>
  <c r="O53" i="30" s="1"/>
  <c r="N52" i="30"/>
  <c r="N53" i="30" s="1"/>
  <c r="M52" i="30"/>
  <c r="L52" i="30"/>
  <c r="L53" i="30" s="1"/>
  <c r="K52" i="30"/>
  <c r="K53" i="30" s="1"/>
  <c r="J52" i="30"/>
  <c r="I52" i="30"/>
  <c r="H52" i="30"/>
  <c r="H53" i="30" s="1"/>
  <c r="G52" i="30"/>
  <c r="G53" i="30" s="1"/>
  <c r="F52" i="30"/>
  <c r="E52" i="30"/>
  <c r="D52" i="30"/>
  <c r="D53" i="30" s="1"/>
  <c r="C52" i="30"/>
  <c r="C53" i="30" s="1"/>
  <c r="B52" i="30"/>
  <c r="S50" i="29"/>
  <c r="S51" i="29" s="1"/>
  <c r="R50" i="29"/>
  <c r="R51" i="29" s="1"/>
  <c r="Q50" i="29"/>
  <c r="Q51" i="29" s="1"/>
  <c r="P50" i="29"/>
  <c r="P51" i="29" s="1"/>
  <c r="O50" i="29"/>
  <c r="O51" i="29" s="1"/>
  <c r="M50" i="29"/>
  <c r="L50" i="29"/>
  <c r="K50" i="29"/>
  <c r="M50" i="28"/>
  <c r="M51" i="28" s="1"/>
  <c r="L50" i="28"/>
  <c r="L51" i="28" s="1"/>
  <c r="K50" i="28"/>
  <c r="J50" i="28"/>
  <c r="J51" i="28" s="1"/>
  <c r="I50" i="28"/>
  <c r="I51" i="28" s="1"/>
  <c r="H50" i="28"/>
  <c r="H51" i="28" s="1"/>
  <c r="G50" i="28"/>
  <c r="G51" i="28" s="1"/>
  <c r="F50" i="28"/>
  <c r="F51" i="28" s="1"/>
  <c r="E50" i="28"/>
  <c r="E51" i="28" s="1"/>
  <c r="D50" i="28"/>
  <c r="D51" i="28" s="1"/>
  <c r="C50" i="28"/>
  <c r="C51" i="28" s="1"/>
  <c r="B50" i="28"/>
  <c r="Y50" i="27"/>
  <c r="Y51" i="27" s="1"/>
  <c r="X50" i="27"/>
  <c r="W50" i="27"/>
  <c r="V50" i="27"/>
  <c r="U50" i="27"/>
  <c r="U51" i="27" s="1"/>
  <c r="Q50" i="27"/>
  <c r="O50" i="27"/>
  <c r="L50" i="27"/>
  <c r="L51" i="27" s="1"/>
  <c r="K50" i="27"/>
  <c r="K51" i="27" s="1"/>
  <c r="J50" i="27"/>
  <c r="I50" i="27"/>
  <c r="I51" i="27" s="1"/>
  <c r="H50" i="27"/>
  <c r="G50" i="27"/>
  <c r="G51" i="27" s="1"/>
  <c r="F50" i="27"/>
  <c r="E50" i="27"/>
  <c r="D50" i="27"/>
  <c r="C50" i="27"/>
  <c r="C51" i="27" s="1"/>
  <c r="B50" i="27"/>
  <c r="M50" i="26"/>
  <c r="M51" i="26" s="1"/>
  <c r="L50" i="26"/>
  <c r="L51" i="26" s="1"/>
  <c r="K50" i="26"/>
  <c r="K51" i="26" s="1"/>
  <c r="J50" i="26"/>
  <c r="I50" i="26"/>
  <c r="I51" i="26" s="1"/>
  <c r="G50" i="26"/>
  <c r="E50" i="26"/>
  <c r="D50" i="26"/>
  <c r="C50" i="26"/>
  <c r="Q50" i="24"/>
  <c r="Q51" i="24" s="1"/>
  <c r="P50" i="24"/>
  <c r="P51" i="24" s="1"/>
  <c r="O50" i="24"/>
  <c r="N50" i="24"/>
  <c r="N51" i="24" s="1"/>
  <c r="M50" i="24"/>
  <c r="M51" i="24" s="1"/>
  <c r="L50" i="24"/>
  <c r="L51" i="24" s="1"/>
  <c r="K50" i="24"/>
  <c r="K51" i="24" s="1"/>
  <c r="J50" i="24"/>
  <c r="I50" i="24"/>
  <c r="I51" i="24" s="1"/>
  <c r="H50" i="24"/>
  <c r="H51" i="24" s="1"/>
  <c r="G50" i="24"/>
  <c r="G51" i="24" s="1"/>
  <c r="F50" i="24"/>
  <c r="F51" i="24" s="1"/>
  <c r="E50" i="24"/>
  <c r="E51" i="24" s="1"/>
  <c r="D50" i="24"/>
  <c r="C50" i="24"/>
  <c r="C51" i="24" s="1"/>
  <c r="B50" i="24"/>
  <c r="B51" i="24" s="1"/>
  <c r="E49" i="23"/>
  <c r="E50" i="23" s="1"/>
  <c r="D49" i="23"/>
  <c r="C49" i="23"/>
  <c r="B49" i="23"/>
  <c r="U50" i="22"/>
  <c r="U51" i="22" s="1"/>
  <c r="T50" i="22"/>
  <c r="S50" i="22"/>
  <c r="S51" i="22" s="1"/>
  <c r="R50" i="22"/>
  <c r="R51" i="22" s="1"/>
  <c r="Q50" i="22"/>
  <c r="P50" i="22"/>
  <c r="P51" i="22" s="1"/>
  <c r="O50" i="22"/>
  <c r="O51" i="22" s="1"/>
  <c r="N50" i="22"/>
  <c r="N51" i="22" s="1"/>
  <c r="M50" i="22"/>
  <c r="M51" i="22" s="1"/>
  <c r="L50" i="22"/>
  <c r="K50" i="22"/>
  <c r="K51" i="22" s="1"/>
  <c r="J50" i="22"/>
  <c r="J51" i="22" s="1"/>
  <c r="I50" i="22"/>
  <c r="H50" i="22"/>
  <c r="H51" i="22" s="1"/>
  <c r="G50" i="22"/>
  <c r="G51" i="22" s="1"/>
  <c r="F50" i="22"/>
  <c r="F51" i="22" s="1"/>
  <c r="E50" i="22"/>
  <c r="E51" i="22" s="1"/>
  <c r="D50" i="22"/>
  <c r="C50" i="22"/>
  <c r="C51" i="22" s="1"/>
  <c r="B50" i="22"/>
  <c r="B51" i="22" s="1"/>
  <c r="W58" i="21"/>
  <c r="V58" i="21"/>
  <c r="V59" i="21" s="1"/>
  <c r="U58" i="21"/>
  <c r="T58" i="21"/>
  <c r="S58" i="21"/>
  <c r="S59" i="21" s="1"/>
  <c r="R58" i="21"/>
  <c r="Q58" i="21"/>
  <c r="P58" i="21"/>
  <c r="O58" i="21"/>
  <c r="N58" i="21"/>
  <c r="M58" i="21"/>
  <c r="L58" i="21"/>
  <c r="K58" i="21"/>
  <c r="K59" i="21" s="1"/>
  <c r="J58" i="21"/>
  <c r="I58" i="21"/>
  <c r="H58" i="21"/>
  <c r="G58" i="21"/>
  <c r="G59" i="21" s="1"/>
  <c r="F58" i="21"/>
  <c r="E58" i="21"/>
  <c r="D58" i="21"/>
  <c r="D59" i="21" s="1"/>
  <c r="C58" i="21"/>
  <c r="O50" i="20"/>
  <c r="O51" i="20" s="1"/>
  <c r="N50" i="20"/>
  <c r="M50" i="20"/>
  <c r="L50" i="20"/>
  <c r="K50" i="20"/>
  <c r="K51" i="20" s="1"/>
  <c r="J50" i="20"/>
  <c r="I50" i="20"/>
  <c r="H50" i="20"/>
  <c r="G50" i="20"/>
  <c r="F50" i="20"/>
  <c r="F51" i="20" s="1"/>
  <c r="E50" i="20"/>
  <c r="D50" i="20"/>
  <c r="D51" i="20" s="1"/>
  <c r="C50" i="20"/>
  <c r="C51" i="20" s="1"/>
  <c r="B50" i="20"/>
  <c r="P58" i="19"/>
  <c r="O58" i="19"/>
  <c r="O59" i="19" s="1"/>
  <c r="N58" i="19"/>
  <c r="M58" i="19"/>
  <c r="L58" i="19"/>
  <c r="K58" i="19"/>
  <c r="J58" i="19"/>
  <c r="I58" i="19"/>
  <c r="H58" i="19"/>
  <c r="H59" i="19" s="1"/>
  <c r="G58" i="19"/>
  <c r="E58" i="19"/>
  <c r="D58" i="19"/>
  <c r="D59" i="19" s="1"/>
  <c r="C58" i="19"/>
  <c r="Y58" i="18"/>
  <c r="Y59" i="18" s="1"/>
  <c r="X58" i="18"/>
  <c r="W58" i="18"/>
  <c r="V58" i="18"/>
  <c r="U58" i="18"/>
  <c r="U59" i="18" s="1"/>
  <c r="T58" i="18"/>
  <c r="T59" i="18" s="1"/>
  <c r="S58" i="18"/>
  <c r="R58" i="18"/>
  <c r="Q58" i="18"/>
  <c r="Q59" i="18" s="1"/>
  <c r="P58" i="18"/>
  <c r="O58" i="18"/>
  <c r="O59" i="18" s="1"/>
  <c r="N58" i="18"/>
  <c r="M58" i="18"/>
  <c r="M59" i="18" s="1"/>
  <c r="L58" i="18"/>
  <c r="K58" i="18"/>
  <c r="J58" i="18"/>
  <c r="I58" i="18"/>
  <c r="I59" i="18" s="1"/>
  <c r="H58" i="18"/>
  <c r="G58" i="18"/>
  <c r="G59" i="18" s="1"/>
  <c r="F58" i="18"/>
  <c r="E58" i="18"/>
  <c r="E59" i="18" s="1"/>
  <c r="BA50" i="32" l="1"/>
  <c r="C50" i="23"/>
  <c r="D50" i="23"/>
  <c r="H53" i="31"/>
  <c r="L53" i="31"/>
  <c r="B51" i="28"/>
  <c r="K51" i="28"/>
  <c r="H51" i="27"/>
  <c r="V51" i="27"/>
  <c r="X51" i="27"/>
  <c r="J51" i="26"/>
  <c r="D51" i="26"/>
  <c r="E51" i="26"/>
  <c r="G51" i="26"/>
  <c r="O51" i="24"/>
  <c r="J51" i="24"/>
  <c r="I51" i="22"/>
  <c r="Q51" i="22"/>
  <c r="D51" i="22"/>
  <c r="L51" i="22"/>
  <c r="T51" i="22"/>
  <c r="H59" i="21"/>
  <c r="P59" i="21"/>
  <c r="O59" i="21"/>
  <c r="I59" i="21"/>
  <c r="Q59" i="21"/>
  <c r="J59" i="21"/>
  <c r="R59" i="21"/>
  <c r="C59" i="21"/>
  <c r="E51" i="20"/>
  <c r="L51" i="20"/>
  <c r="M51" i="20"/>
  <c r="N51" i="20"/>
  <c r="B51" i="20"/>
  <c r="I51" i="20"/>
  <c r="J51" i="20"/>
  <c r="J59" i="19"/>
  <c r="K59" i="19"/>
  <c r="C59" i="19"/>
  <c r="L59" i="19"/>
  <c r="H59" i="18"/>
  <c r="P59" i="18"/>
  <c r="J59" i="18"/>
  <c r="R59" i="18"/>
  <c r="K59" i="18"/>
  <c r="B53" i="30"/>
  <c r="J53" i="30"/>
  <c r="C53" i="31"/>
  <c r="J53" i="31"/>
  <c r="D53" i="31"/>
  <c r="K53" i="31"/>
  <c r="F59" i="19"/>
  <c r="K51" i="29"/>
  <c r="E53" i="30"/>
  <c r="M53" i="30"/>
  <c r="L51" i="29"/>
  <c r="F53" i="30"/>
  <c r="F53" i="31"/>
  <c r="M51" i="29"/>
  <c r="O53" i="31"/>
  <c r="R51" i="24"/>
  <c r="X59" i="18"/>
  <c r="W59" i="21"/>
  <c r="W51" i="27"/>
  <c r="B51" i="27"/>
  <c r="M59" i="19"/>
  <c r="N59" i="19"/>
  <c r="D51" i="24"/>
  <c r="D51" i="27"/>
  <c r="G59" i="19"/>
  <c r="L59" i="21"/>
  <c r="T59" i="21"/>
  <c r="E51" i="27"/>
  <c r="O51" i="27"/>
  <c r="F59" i="18"/>
  <c r="N59" i="18"/>
  <c r="V59" i="18"/>
  <c r="P59" i="19"/>
  <c r="G51" i="20"/>
  <c r="E59" i="21"/>
  <c r="M59" i="21"/>
  <c r="U59" i="21"/>
  <c r="B50" i="23"/>
  <c r="F51" i="27"/>
  <c r="Q51" i="27"/>
  <c r="J51" i="27"/>
  <c r="S59" i="18"/>
  <c r="L59" i="18"/>
  <c r="E59" i="19"/>
  <c r="W59" i="18"/>
  <c r="I59" i="19"/>
  <c r="H51" i="20"/>
  <c r="F59" i="21"/>
  <c r="N59" i="21"/>
  <c r="C51" i="26"/>
  <c r="I53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h21inf119</author>
  </authors>
  <commentList>
    <comment ref="O39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不明＋総計＝35085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赤石 信行１３</author>
  </authors>
  <commentList>
    <comment ref="P51" authorId="0" shapeId="0" xr:uid="{00000000-0006-0000-0C00-000001000000}">
      <text>
        <r>
          <rPr>
            <sz val="9"/>
            <color indexed="81"/>
            <rFont val="ＭＳ Ｐゴシック"/>
            <family val="3"/>
            <charset val="128"/>
          </rPr>
          <t>144913／819700000
　歳入歳出予算の総額</t>
        </r>
      </text>
    </comment>
    <comment ref="Q51" authorId="0" shapeId="0" xr:uid="{00000000-0006-0000-0C00-000002000000}">
      <text>
        <r>
          <rPr>
            <sz val="9"/>
            <color indexed="81"/>
            <rFont val="ＭＳ Ｐゴシック"/>
            <family val="3"/>
            <charset val="128"/>
          </rPr>
          <t>144913／156369309　予算書の教育費の総額</t>
        </r>
      </text>
    </comment>
  </commentList>
</comments>
</file>

<file path=xl/sharedStrings.xml><?xml version="1.0" encoding="utf-8"?>
<sst xmlns="http://schemas.openxmlformats.org/spreadsheetml/2006/main" count="2529" uniqueCount="627">
  <si>
    <t>館 名</t>
    <rPh sb="0" eb="1">
      <t>カン</t>
    </rPh>
    <rPh sb="2" eb="3">
      <t>ナ</t>
    </rPh>
    <phoneticPr fontId="2"/>
  </si>
  <si>
    <t>　全　蔵　書　冊　数         (冊)</t>
    <rPh sb="1" eb="2">
      <t>ゼン</t>
    </rPh>
    <rPh sb="3" eb="4">
      <t>ゾウショ</t>
    </rPh>
    <rPh sb="5" eb="6">
      <t>ゾウショ</t>
    </rPh>
    <rPh sb="7" eb="8">
      <t>サツ</t>
    </rPh>
    <rPh sb="9" eb="10">
      <t>スウ</t>
    </rPh>
    <rPh sb="20" eb="21">
      <t>サツ</t>
    </rPh>
    <phoneticPr fontId="2"/>
  </si>
  <si>
    <t>（冊）</t>
    <rPh sb="1" eb="2">
      <t>サツ</t>
    </rPh>
    <phoneticPr fontId="2"/>
  </si>
  <si>
    <t>備　考</t>
  </si>
  <si>
    <t>自動車図書館</t>
    <rPh sb="0" eb="3">
      <t>ジドウシャ</t>
    </rPh>
    <rPh sb="3" eb="6">
      <t>トショカン</t>
    </rPh>
    <phoneticPr fontId="2"/>
  </si>
  <si>
    <t>分室・サービスポイント</t>
    <rPh sb="0" eb="2">
      <t>ブンシツ</t>
    </rPh>
    <phoneticPr fontId="2"/>
  </si>
  <si>
    <t>その他</t>
    <rPh sb="2" eb="3">
      <t>タ</t>
    </rPh>
    <phoneticPr fontId="2"/>
  </si>
  <si>
    <t>　うち開架冊数</t>
    <rPh sb="3" eb="5">
      <t>カイカ</t>
    </rPh>
    <rPh sb="5" eb="6">
      <t>サツ</t>
    </rPh>
    <rPh sb="6" eb="7">
      <t>スウ</t>
    </rPh>
    <phoneticPr fontId="2"/>
  </si>
  <si>
    <t>うち紙芝居</t>
    <rPh sb="2" eb="5">
      <t>カミシバイ</t>
    </rPh>
    <phoneticPr fontId="2"/>
  </si>
  <si>
    <t>一般</t>
    <rPh sb="0" eb="2">
      <t>イッパン</t>
    </rPh>
    <phoneticPr fontId="2"/>
  </si>
  <si>
    <t>児童</t>
    <rPh sb="0" eb="2">
      <t>ジドウ</t>
    </rPh>
    <phoneticPr fontId="2"/>
  </si>
  <si>
    <t>合計</t>
    <rPh sb="0" eb="2">
      <t>ゴウケイ</t>
    </rPh>
    <phoneticPr fontId="2"/>
  </si>
  <si>
    <t>奉仕人口</t>
    <rPh sb="0" eb="2">
      <t>ホウシ</t>
    </rPh>
    <rPh sb="2" eb="4">
      <t>ジンコウ</t>
    </rPh>
    <phoneticPr fontId="2"/>
  </si>
  <si>
    <t xml:space="preserve">  本　館　用　一　般　図　書　　</t>
    <rPh sb="6" eb="7">
      <t>ヨウ</t>
    </rPh>
    <rPh sb="8" eb="9">
      <t>イチ</t>
    </rPh>
    <rPh sb="10" eb="11">
      <t>パン</t>
    </rPh>
    <rPh sb="12" eb="13">
      <t>ズ</t>
    </rPh>
    <rPh sb="14" eb="15">
      <t>ショ</t>
    </rPh>
    <phoneticPr fontId="2"/>
  </si>
  <si>
    <t xml:space="preserve"> 総       記</t>
    <rPh sb="1" eb="10">
      <t>ソウキ</t>
    </rPh>
    <phoneticPr fontId="2"/>
  </si>
  <si>
    <t>年間受入冊数</t>
    <rPh sb="0" eb="2">
      <t>ネンカン</t>
    </rPh>
    <rPh sb="2" eb="4">
      <t>ウケイレ</t>
    </rPh>
    <rPh sb="4" eb="5">
      <t>サツ</t>
    </rPh>
    <rPh sb="5" eb="6">
      <t>スウ</t>
    </rPh>
    <phoneticPr fontId="2"/>
  </si>
  <si>
    <t>(冊)</t>
    <rPh sb="1" eb="2">
      <t>サツ</t>
    </rPh>
    <phoneticPr fontId="2"/>
  </si>
  <si>
    <t>年間除籍冊数（含移管）</t>
    <rPh sb="0" eb="2">
      <t>ネンカン</t>
    </rPh>
    <rPh sb="2" eb="4">
      <t>ジョセキ</t>
    </rPh>
    <rPh sb="4" eb="5">
      <t>サツ</t>
    </rPh>
    <rPh sb="5" eb="6">
      <t>スウ</t>
    </rPh>
    <rPh sb="7" eb="8">
      <t>フク</t>
    </rPh>
    <rPh sb="8" eb="10">
      <t>イカン</t>
    </rPh>
    <phoneticPr fontId="2"/>
  </si>
  <si>
    <t>年間受入雑誌種数</t>
  </si>
  <si>
    <t>年間受入新聞種数</t>
  </si>
  <si>
    <t>備  考</t>
    <rPh sb="0" eb="4">
      <t>ビコウ</t>
    </rPh>
    <phoneticPr fontId="2"/>
  </si>
  <si>
    <t>　本館奉仕用</t>
    <rPh sb="1" eb="3">
      <t>ホンカン</t>
    </rPh>
    <rPh sb="3" eb="5">
      <t>ホウシ</t>
    </rPh>
    <rPh sb="5" eb="6">
      <t>ヨウ</t>
    </rPh>
    <phoneticPr fontId="2"/>
  </si>
  <si>
    <t>その他２</t>
    <rPh sb="0" eb="3">
      <t>ソノタ</t>
    </rPh>
    <phoneticPr fontId="2"/>
  </si>
  <si>
    <t>　合計</t>
    <rPh sb="1" eb="3">
      <t>ゴウケイ</t>
    </rPh>
    <phoneticPr fontId="2"/>
  </si>
  <si>
    <t>(点)</t>
    <rPh sb="1" eb="2">
      <t>テン</t>
    </rPh>
    <phoneticPr fontId="2"/>
  </si>
  <si>
    <t xml:space="preserve">  年　間　受  入　点　数</t>
    <rPh sb="2" eb="5">
      <t>ネンカン</t>
    </rPh>
    <rPh sb="6" eb="10">
      <t>ウケイ</t>
    </rPh>
    <rPh sb="11" eb="14">
      <t>テンスウ</t>
    </rPh>
    <phoneticPr fontId="2"/>
  </si>
  <si>
    <t>備 考</t>
    <rPh sb="0" eb="3">
      <t>ビコウ</t>
    </rPh>
    <phoneticPr fontId="2"/>
  </si>
  <si>
    <t>Ｃ  Ｄ</t>
    <phoneticPr fontId="2"/>
  </si>
  <si>
    <t>レコード</t>
    <phoneticPr fontId="2"/>
  </si>
  <si>
    <t>カセット</t>
    <phoneticPr fontId="2"/>
  </si>
  <si>
    <t>ﾋﾞﾃﾞｵ</t>
    <phoneticPr fontId="2"/>
  </si>
  <si>
    <t>Ｌ  Ｄ</t>
    <phoneticPr fontId="2"/>
  </si>
  <si>
    <t>DVD</t>
    <phoneticPr fontId="2"/>
  </si>
  <si>
    <t>合  計</t>
    <rPh sb="0" eb="4">
      <t>ゴウケイ</t>
    </rPh>
    <phoneticPr fontId="2"/>
  </si>
  <si>
    <t>(人)</t>
    <rPh sb="1" eb="2">
      <t>ニン</t>
    </rPh>
    <phoneticPr fontId="2"/>
  </si>
  <si>
    <t>開館日数</t>
    <rPh sb="0" eb="2">
      <t>カイカン</t>
    </rPh>
    <rPh sb="2" eb="4">
      <t>ニッスウ</t>
    </rPh>
    <phoneticPr fontId="2"/>
  </si>
  <si>
    <t>（点）</t>
    <rPh sb="1" eb="2">
      <t>テン</t>
    </rPh>
    <phoneticPr fontId="2"/>
  </si>
  <si>
    <t>個人貸出</t>
    <rPh sb="0" eb="2">
      <t>コジン</t>
    </rPh>
    <rPh sb="2" eb="4">
      <t>カシダシ</t>
    </rPh>
    <phoneticPr fontId="2"/>
  </si>
  <si>
    <t>本　館</t>
    <rPh sb="0" eb="3">
      <t>ホンカン</t>
    </rPh>
    <phoneticPr fontId="2"/>
  </si>
  <si>
    <t>分室 ・サービスポイント</t>
    <rPh sb="0" eb="2">
      <t>ブンシツ</t>
    </rPh>
    <phoneticPr fontId="2"/>
  </si>
  <si>
    <t>合　計</t>
    <rPh sb="0" eb="3">
      <t>ゴウケイ</t>
    </rPh>
    <phoneticPr fontId="2"/>
  </si>
  <si>
    <t>うち自治体内登録者</t>
    <rPh sb="2" eb="5">
      <t>ジチタイ</t>
    </rPh>
    <rPh sb="5" eb="6">
      <t>ナイ</t>
    </rPh>
    <rPh sb="6" eb="9">
      <t>トウロクシャ</t>
    </rPh>
    <phoneticPr fontId="2"/>
  </si>
  <si>
    <t>相互貸借</t>
    <rPh sb="0" eb="2">
      <t>ソウゴ</t>
    </rPh>
    <rPh sb="2" eb="4">
      <t>タイシャク</t>
    </rPh>
    <phoneticPr fontId="2"/>
  </si>
  <si>
    <t>点数 ／</t>
    <rPh sb="0" eb="1">
      <t>テン</t>
    </rPh>
    <rPh sb="1" eb="2">
      <t>スウ</t>
    </rPh>
    <phoneticPr fontId="2"/>
  </si>
  <si>
    <t>(日)</t>
    <rPh sb="1" eb="2">
      <t>ニチ</t>
    </rPh>
    <phoneticPr fontId="2"/>
  </si>
  <si>
    <t>本  館</t>
    <rPh sb="0" eb="4">
      <t>ホンカン</t>
    </rPh>
    <phoneticPr fontId="2"/>
  </si>
  <si>
    <t>自動車</t>
    <rPh sb="0" eb="3">
      <t>ジドウシャ</t>
    </rPh>
    <phoneticPr fontId="2"/>
  </si>
  <si>
    <t>貸出数</t>
    <rPh sb="0" eb="2">
      <t>カシダシ</t>
    </rPh>
    <rPh sb="2" eb="3">
      <t>スウ</t>
    </rPh>
    <phoneticPr fontId="2"/>
  </si>
  <si>
    <t>計</t>
    <rPh sb="0" eb="1">
      <t>ケイ</t>
    </rPh>
    <phoneticPr fontId="2"/>
  </si>
  <si>
    <t>宗教哲学</t>
    <rPh sb="0" eb="2">
      <t>シュウキョウ</t>
    </rPh>
    <rPh sb="2" eb="4">
      <t>テツガク</t>
    </rPh>
    <phoneticPr fontId="2"/>
  </si>
  <si>
    <t>歴史地理</t>
    <rPh sb="0" eb="2">
      <t>レキシ</t>
    </rPh>
    <rPh sb="2" eb="4">
      <t>チリ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</si>
  <si>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</si>
  <si>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</si>
  <si>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技術工学</t>
    <rPh sb="0" eb="2">
      <t>ギジュツ</t>
    </rPh>
    <rPh sb="2" eb="4">
      <t>コウガク</t>
    </rPh>
    <phoneticPr fontId="2"/>
  </si>
  <si>
    <t>産　業</t>
    <rPh sb="0" eb="3">
      <t>サンギョウ</t>
    </rPh>
    <phoneticPr fontId="2"/>
  </si>
  <si>
    <t>郷土資料</t>
    <rPh sb="0" eb="2">
      <t>キョウド</t>
    </rPh>
    <rPh sb="2" eb="4">
      <t>シリョウ</t>
    </rPh>
    <phoneticPr fontId="2"/>
  </si>
  <si>
    <t>児   童</t>
    <rPh sb="0" eb="5">
      <t>ジドウ</t>
    </rPh>
    <phoneticPr fontId="2"/>
  </si>
  <si>
    <t>紙芝居</t>
    <rPh sb="0" eb="3">
      <t>カミシバイ</t>
    </rPh>
    <phoneticPr fontId="2"/>
  </si>
  <si>
    <t>雑誌等</t>
    <rPh sb="0" eb="2">
      <t>ザッシ</t>
    </rPh>
    <rPh sb="2" eb="3">
      <t>トウ</t>
    </rPh>
    <phoneticPr fontId="2"/>
  </si>
  <si>
    <t xml:space="preserve">    自　動　車  図  書  館</t>
    <rPh sb="4" eb="9">
      <t>ジドウシャ</t>
    </rPh>
    <rPh sb="11" eb="18">
      <t>トショカン</t>
    </rPh>
    <phoneticPr fontId="2"/>
  </si>
  <si>
    <t>分室、ＳＰ</t>
    <rPh sb="0" eb="2">
      <t>ブンシツ</t>
    </rPh>
    <phoneticPr fontId="2"/>
  </si>
  <si>
    <t xml:space="preserve"> 団体貸出</t>
    <rPh sb="1" eb="3">
      <t>ダンタイ</t>
    </rPh>
    <rPh sb="3" eb="5">
      <t>カシダシ</t>
    </rPh>
    <phoneticPr fontId="2"/>
  </si>
  <si>
    <t>自動車図書館車名</t>
    <rPh sb="0" eb="3">
      <t>ジドウシャ</t>
    </rPh>
    <rPh sb="3" eb="6">
      <t>トショカン</t>
    </rPh>
    <rPh sb="6" eb="7">
      <t>シャ</t>
    </rPh>
    <rPh sb="7" eb="8">
      <t>ナ</t>
    </rPh>
    <phoneticPr fontId="2"/>
  </si>
  <si>
    <t>台数</t>
    <rPh sb="0" eb="2">
      <t>ダイスウ</t>
    </rPh>
    <phoneticPr fontId="2"/>
  </si>
  <si>
    <t>乗務員</t>
    <rPh sb="0" eb="3">
      <t>ジョウムイン</t>
    </rPh>
    <phoneticPr fontId="2"/>
  </si>
  <si>
    <t>積載図書冊数</t>
    <rPh sb="0" eb="2">
      <t>セキサイ</t>
    </rPh>
    <rPh sb="2" eb="4">
      <t>トショ</t>
    </rPh>
    <rPh sb="4" eb="5">
      <t>サツ</t>
    </rPh>
    <rPh sb="5" eb="6">
      <t>スウ</t>
    </rPh>
    <phoneticPr fontId="2"/>
  </si>
  <si>
    <t>巡回間隔</t>
    <rPh sb="0" eb="2">
      <t>ジュンカイ</t>
    </rPh>
    <rPh sb="2" eb="4">
      <t>カンカク</t>
    </rPh>
    <phoneticPr fontId="2"/>
  </si>
  <si>
    <t xml:space="preserve"> 巡回対象地域</t>
    <rPh sb="1" eb="3">
      <t>ジュンカイ</t>
    </rPh>
    <rPh sb="3" eb="5">
      <t>タイショウ</t>
    </rPh>
    <rPh sb="5" eb="7">
      <t>チイキ</t>
    </rPh>
    <phoneticPr fontId="2"/>
  </si>
  <si>
    <t>貸出冊数</t>
    <rPh sb="0" eb="2">
      <t>カシダシ</t>
    </rPh>
    <rPh sb="2" eb="3">
      <t>サツ</t>
    </rPh>
    <rPh sb="3" eb="4">
      <t>スウ</t>
    </rPh>
    <phoneticPr fontId="2"/>
  </si>
  <si>
    <t>団体数</t>
    <rPh sb="0" eb="2">
      <t>ダンタイ</t>
    </rPh>
    <rPh sb="2" eb="3">
      <t>スウ</t>
    </rPh>
    <phoneticPr fontId="2"/>
  </si>
  <si>
    <t>貸出回数</t>
    <rPh sb="0" eb="2">
      <t>カシダシ</t>
    </rPh>
    <rPh sb="2" eb="4">
      <t>カイスウ</t>
    </rPh>
    <phoneticPr fontId="2"/>
  </si>
  <si>
    <t>(台)</t>
    <rPh sb="1" eb="2">
      <t>ダイ</t>
    </rPh>
    <phoneticPr fontId="2"/>
  </si>
  <si>
    <t>（ｎ日に一度）</t>
    <rPh sb="2" eb="3">
      <t>ヒ</t>
    </rPh>
    <rPh sb="4" eb="6">
      <t>イチド</t>
    </rPh>
    <phoneticPr fontId="2"/>
  </si>
  <si>
    <t>合計（冊）</t>
    <rPh sb="0" eb="2">
      <t>ゴウケイ</t>
    </rPh>
    <rPh sb="3" eb="4">
      <t>サツ</t>
    </rPh>
    <phoneticPr fontId="2"/>
  </si>
  <si>
    <t>(団体)</t>
    <rPh sb="1" eb="3">
      <t>ダンタイ</t>
    </rPh>
    <phoneticPr fontId="2"/>
  </si>
  <si>
    <t>(回)</t>
    <rPh sb="1" eb="2">
      <t>カイ</t>
    </rPh>
    <phoneticPr fontId="2"/>
  </si>
  <si>
    <t>マイクロフィルム・フィッシュ複写</t>
    <rPh sb="14" eb="16">
      <t>フクシャ</t>
    </rPh>
    <phoneticPr fontId="2"/>
  </si>
  <si>
    <t>CD-ROM等電子出版物複写</t>
    <rPh sb="6" eb="7">
      <t>トウ</t>
    </rPh>
    <rPh sb="7" eb="9">
      <t>デンシ</t>
    </rPh>
    <rPh sb="9" eb="12">
      <t>シュッパンブツ</t>
    </rPh>
    <rPh sb="12" eb="14">
      <t>フクシャ</t>
    </rPh>
    <phoneticPr fontId="2"/>
  </si>
  <si>
    <t>備   考</t>
    <rPh sb="0" eb="5">
      <t>ビコウ</t>
    </rPh>
    <phoneticPr fontId="2"/>
  </si>
  <si>
    <t>受付件数</t>
    <rPh sb="0" eb="2">
      <t>ウケツケ</t>
    </rPh>
    <rPh sb="2" eb="4">
      <t>ケンスウ</t>
    </rPh>
    <phoneticPr fontId="2"/>
  </si>
  <si>
    <t>　受付区分</t>
    <rPh sb="1" eb="3">
      <t>ウケツケ</t>
    </rPh>
    <rPh sb="3" eb="5">
      <t>クブン</t>
    </rPh>
    <phoneticPr fontId="2"/>
  </si>
  <si>
    <t>(件)</t>
    <rPh sb="1" eb="2">
      <t>ケン</t>
    </rPh>
    <phoneticPr fontId="2"/>
  </si>
  <si>
    <t>複写料金（白黒）</t>
    <rPh sb="0" eb="2">
      <t>フクシャ</t>
    </rPh>
    <rPh sb="2" eb="4">
      <t>リョウキン</t>
    </rPh>
    <rPh sb="5" eb="7">
      <t>シロクロ</t>
    </rPh>
    <phoneticPr fontId="2"/>
  </si>
  <si>
    <t>カラー複写料金</t>
    <rPh sb="3" eb="5">
      <t>フクシャ</t>
    </rPh>
    <rPh sb="5" eb="7">
      <t>リョウキン</t>
    </rPh>
    <phoneticPr fontId="2"/>
  </si>
  <si>
    <t>コピー枚数</t>
    <rPh sb="3" eb="5">
      <t>マイスウ</t>
    </rPh>
    <phoneticPr fontId="2"/>
  </si>
  <si>
    <t>コピー料金</t>
    <rPh sb="3" eb="5">
      <t>リョウキン</t>
    </rPh>
    <phoneticPr fontId="2"/>
  </si>
  <si>
    <t>　購  入</t>
    <rPh sb="1" eb="5">
      <t>コウニュウ</t>
    </rPh>
    <phoneticPr fontId="2"/>
  </si>
  <si>
    <t xml:space="preserve">　口   頭 </t>
    <rPh sb="1" eb="6">
      <t>コウトウ</t>
    </rPh>
    <phoneticPr fontId="2"/>
  </si>
  <si>
    <t>　電   話</t>
    <rPh sb="1" eb="6">
      <t>デンワ</t>
    </rPh>
    <phoneticPr fontId="2"/>
  </si>
  <si>
    <t>　文   書</t>
    <rPh sb="1" eb="6">
      <t>ブンショ</t>
    </rPh>
    <phoneticPr fontId="2"/>
  </si>
  <si>
    <t>利用案内</t>
    <rPh sb="0" eb="2">
      <t>リヨウ</t>
    </rPh>
    <rPh sb="2" eb="4">
      <t>アンナイ</t>
    </rPh>
    <phoneticPr fontId="2"/>
  </si>
  <si>
    <t>調査相談</t>
    <rPh sb="0" eb="2">
      <t>チョウサ</t>
    </rPh>
    <rPh sb="2" eb="4">
      <t>ソウダン</t>
    </rPh>
    <phoneticPr fontId="2"/>
  </si>
  <si>
    <t>　専  任</t>
    <rPh sb="1" eb="5">
      <t>センニン</t>
    </rPh>
    <phoneticPr fontId="2"/>
  </si>
  <si>
    <t>　兼  任</t>
    <rPh sb="1" eb="5">
      <t>ケンニン</t>
    </rPh>
    <phoneticPr fontId="2"/>
  </si>
  <si>
    <t>(冊・点)</t>
    <rPh sb="1" eb="2">
      <t>サツ</t>
    </rPh>
    <rPh sb="3" eb="4">
      <t>テン</t>
    </rPh>
    <phoneticPr fontId="2"/>
  </si>
  <si>
    <t xml:space="preserve">   (枚)</t>
    <rPh sb="4" eb="5">
      <t>マイ</t>
    </rPh>
    <phoneticPr fontId="2"/>
  </si>
  <si>
    <t>(円/1枚)</t>
    <rPh sb="1" eb="2">
      <t>エン</t>
    </rPh>
    <rPh sb="4" eb="5">
      <t>マイ</t>
    </rPh>
    <phoneticPr fontId="2"/>
  </si>
  <si>
    <t>(枚)</t>
    <rPh sb="1" eb="2">
      <t>マイ</t>
    </rPh>
    <phoneticPr fontId="2"/>
  </si>
  <si>
    <t>　希  望</t>
    <rPh sb="1" eb="5">
      <t>キボウ</t>
    </rPh>
    <phoneticPr fontId="2"/>
  </si>
  <si>
    <t>借受数</t>
    <rPh sb="0" eb="1">
      <t>シャク</t>
    </rPh>
    <rPh sb="1" eb="2">
      <t>ジュ</t>
    </rPh>
    <rPh sb="2" eb="3">
      <t>スウ</t>
    </rPh>
    <phoneticPr fontId="2"/>
  </si>
  <si>
    <t>分室・ｻｰﾋﾞｽ･ﾎﾟｲﾝﾄ</t>
    <rPh sb="0" eb="2">
      <t>ブンシツ</t>
    </rPh>
    <phoneticPr fontId="2"/>
  </si>
  <si>
    <t>本館</t>
    <rPh sb="0" eb="2">
      <t>ホンカン</t>
    </rPh>
    <phoneticPr fontId="2"/>
  </si>
  <si>
    <t>現行システム稼働年月日</t>
    <rPh sb="0" eb="2">
      <t>ゲンコウ</t>
    </rPh>
    <rPh sb="6" eb="8">
      <t>カドウ</t>
    </rPh>
    <rPh sb="8" eb="11">
      <t>ネンガッピ</t>
    </rPh>
    <phoneticPr fontId="2"/>
  </si>
  <si>
    <t>端末</t>
    <rPh sb="0" eb="2">
      <t>タンマツ</t>
    </rPh>
    <phoneticPr fontId="2"/>
  </si>
  <si>
    <t>導入経費</t>
    <rPh sb="0" eb="2">
      <t>ドウニュウ</t>
    </rPh>
    <rPh sb="2" eb="4">
      <t>ケイヒ</t>
    </rPh>
    <phoneticPr fontId="2"/>
  </si>
  <si>
    <t>蔵書検索</t>
    <rPh sb="0" eb="2">
      <t>ゾウショ</t>
    </rPh>
    <rPh sb="2" eb="4">
      <t>ケンサク</t>
    </rPh>
    <phoneticPr fontId="2"/>
  </si>
  <si>
    <t>予約受付</t>
    <rPh sb="0" eb="2">
      <t>ヨヤク</t>
    </rPh>
    <rPh sb="2" eb="4">
      <t>ウケツケ</t>
    </rPh>
    <phoneticPr fontId="2"/>
  </si>
  <si>
    <t>Ｗｅｂサーバーの所在</t>
    <rPh sb="8" eb="10">
      <t>ショザイ</t>
    </rPh>
    <phoneticPr fontId="2"/>
  </si>
  <si>
    <t>うち利用者開放端末</t>
    <rPh sb="2" eb="5">
      <t>リヨウシャ</t>
    </rPh>
    <rPh sb="5" eb="7">
      <t>カイホウ</t>
    </rPh>
    <rPh sb="7" eb="9">
      <t>タンマツ</t>
    </rPh>
    <phoneticPr fontId="2"/>
  </si>
  <si>
    <t>利用者開放</t>
    <rPh sb="0" eb="3">
      <t>リヨウシャ</t>
    </rPh>
    <rPh sb="3" eb="5">
      <t>カイホウ</t>
    </rPh>
    <phoneticPr fontId="2"/>
  </si>
  <si>
    <t>(千円)</t>
    <rPh sb="1" eb="3">
      <t>センエン</t>
    </rPh>
    <phoneticPr fontId="2"/>
  </si>
  <si>
    <t>図書、ＡＶ</t>
    <rPh sb="0" eb="2">
      <t>トショ</t>
    </rPh>
    <phoneticPr fontId="2"/>
  </si>
  <si>
    <t>端末台数</t>
    <rPh sb="0" eb="2">
      <t>タンマツ</t>
    </rPh>
    <rPh sb="2" eb="4">
      <t>ダイスウ</t>
    </rPh>
    <phoneticPr fontId="2"/>
  </si>
  <si>
    <t>（千円）</t>
  </si>
  <si>
    <t>臨時的経費</t>
    <rPh sb="0" eb="2">
      <t>リンジ</t>
    </rPh>
    <rPh sb="2" eb="3">
      <t>テキ</t>
    </rPh>
    <rPh sb="3" eb="5">
      <t>ケイヒ</t>
    </rPh>
    <phoneticPr fontId="2"/>
  </si>
  <si>
    <t>備     考</t>
  </si>
  <si>
    <t>　資料費</t>
    <rPh sb="1" eb="2">
      <t>シ</t>
    </rPh>
    <rPh sb="2" eb="3">
      <t>リョウ</t>
    </rPh>
    <rPh sb="3" eb="4">
      <t>ヒ</t>
    </rPh>
    <phoneticPr fontId="2"/>
  </si>
  <si>
    <t>図書館費</t>
    <rPh sb="0" eb="3">
      <t>トショカン</t>
    </rPh>
    <rPh sb="3" eb="4">
      <t>ヒ</t>
    </rPh>
    <phoneticPr fontId="2"/>
  </si>
  <si>
    <t>雑誌新聞費</t>
    <rPh sb="0" eb="2">
      <t>ザッシ</t>
    </rPh>
    <rPh sb="2" eb="4">
      <t>シンブン</t>
    </rPh>
    <rPh sb="4" eb="5">
      <t>ヒ</t>
    </rPh>
    <phoneticPr fontId="2"/>
  </si>
  <si>
    <t>視聴覚資料費</t>
    <rPh sb="0" eb="3">
      <t>シチョウカク</t>
    </rPh>
    <rPh sb="3" eb="5">
      <t>シリョウ</t>
    </rPh>
    <rPh sb="5" eb="6">
      <t>ヒ</t>
    </rPh>
    <phoneticPr fontId="2"/>
  </si>
  <si>
    <t>その他の資料費</t>
    <rPh sb="2" eb="3">
      <t>タ</t>
    </rPh>
    <rPh sb="4" eb="7">
      <t>シリョウヒ</t>
    </rPh>
    <phoneticPr fontId="2"/>
  </si>
  <si>
    <t>（千円）</t>
    <rPh sb="1" eb="3">
      <t>センエン</t>
    </rPh>
    <phoneticPr fontId="2"/>
  </si>
  <si>
    <t>うち人件費をのぞく図書館費</t>
    <rPh sb="2" eb="5">
      <t>ジンケンヒ</t>
    </rPh>
    <rPh sb="9" eb="12">
      <t>トショカン</t>
    </rPh>
    <rPh sb="12" eb="13">
      <t>ヒ</t>
    </rPh>
    <phoneticPr fontId="2"/>
  </si>
  <si>
    <t>県市町村費</t>
    <rPh sb="0" eb="1">
      <t>ケン</t>
    </rPh>
    <rPh sb="1" eb="4">
      <t>シチョウソン</t>
    </rPh>
    <rPh sb="4" eb="5">
      <t>ヒ</t>
    </rPh>
    <phoneticPr fontId="2"/>
  </si>
  <si>
    <t>教育費予算</t>
    <rPh sb="0" eb="2">
      <t>キョウイク</t>
    </rPh>
    <rPh sb="2" eb="3">
      <t>ヒ</t>
    </rPh>
    <rPh sb="3" eb="5">
      <t>ヨサン</t>
    </rPh>
    <phoneticPr fontId="2"/>
  </si>
  <si>
    <t>予算に占める</t>
    <rPh sb="0" eb="2">
      <t>ヨサン</t>
    </rPh>
    <rPh sb="3" eb="4">
      <t>シ</t>
    </rPh>
    <phoneticPr fontId="2"/>
  </si>
  <si>
    <t>に占める</t>
    <rPh sb="1" eb="2">
      <t>シ</t>
    </rPh>
    <phoneticPr fontId="2"/>
  </si>
  <si>
    <t>備      考</t>
    <rPh sb="0" eb="8">
      <t>ビコウ</t>
    </rPh>
    <phoneticPr fontId="2"/>
  </si>
  <si>
    <t>割合</t>
    <rPh sb="0" eb="2">
      <t>ワリアイ</t>
    </rPh>
    <phoneticPr fontId="2"/>
  </si>
  <si>
    <t>自動車図書館用資料費</t>
  </si>
  <si>
    <t>分室、S・P用資料費</t>
  </si>
  <si>
    <t>自動車図書館・分室・ｻｰﾋﾞｽﾎﾟｲﾝﾄ・団体貸出</t>
  </si>
  <si>
    <t>群馬</t>
  </si>
  <si>
    <t>新町</t>
  </si>
  <si>
    <t>桐生</t>
  </si>
  <si>
    <t>－</t>
  </si>
  <si>
    <t>榛名</t>
  </si>
  <si>
    <t>-</t>
  </si>
  <si>
    <t>視聴覚資料等所蔵・受入状況</t>
  </si>
  <si>
    <t>本館個人利用登録</t>
  </si>
  <si>
    <t>レファレンス等</t>
  </si>
  <si>
    <t>視聴覚資料利用</t>
  </si>
  <si>
    <t>コンピュ－タ・システム</t>
  </si>
  <si>
    <t>複写件数</t>
    <rPh sb="0" eb="2">
      <t>フクシャ</t>
    </rPh>
    <rPh sb="2" eb="4">
      <t>ケンスウ</t>
    </rPh>
    <phoneticPr fontId="2"/>
  </si>
  <si>
    <t>渋川</t>
    <rPh sb="0" eb="2">
      <t>シブカワ</t>
    </rPh>
    <phoneticPr fontId="2"/>
  </si>
  <si>
    <t>小計</t>
    <rPh sb="0" eb="2">
      <t>ショウケイ</t>
    </rPh>
    <phoneticPr fontId="2"/>
  </si>
  <si>
    <t>桐生</t>
    <rPh sb="0" eb="2">
      <t>キリュウ</t>
    </rPh>
    <phoneticPr fontId="2"/>
  </si>
  <si>
    <t>　県内公共図書館間相互貸借状況</t>
    <rPh sb="1" eb="3">
      <t>ケンナイ</t>
    </rPh>
    <rPh sb="3" eb="5">
      <t>コウキョウ</t>
    </rPh>
    <rPh sb="5" eb="9">
      <t>トショカンカン</t>
    </rPh>
    <rPh sb="9" eb="11">
      <t>ソウゴ</t>
    </rPh>
    <rPh sb="11" eb="13">
      <t>タイシャク</t>
    </rPh>
    <rPh sb="13" eb="15">
      <t>ジョウキョウ</t>
    </rPh>
    <phoneticPr fontId="2"/>
  </si>
  <si>
    <t>前橋</t>
    <rPh sb="0" eb="2">
      <t>マエバシ</t>
    </rPh>
    <phoneticPr fontId="2"/>
  </si>
  <si>
    <t>高崎</t>
    <rPh sb="0" eb="2">
      <t>タカサキ</t>
    </rPh>
    <phoneticPr fontId="2"/>
  </si>
  <si>
    <t>箕郷</t>
    <rPh sb="0" eb="2">
      <t>ミサト</t>
    </rPh>
    <phoneticPr fontId="2"/>
  </si>
  <si>
    <t>群馬</t>
    <rPh sb="0" eb="2">
      <t>グンマ</t>
    </rPh>
    <phoneticPr fontId="2"/>
  </si>
  <si>
    <t>新町</t>
    <rPh sb="0" eb="2">
      <t>シンマチ</t>
    </rPh>
    <phoneticPr fontId="2"/>
  </si>
  <si>
    <t>伊勢崎</t>
    <rPh sb="0" eb="3">
      <t>イセサキ</t>
    </rPh>
    <phoneticPr fontId="2"/>
  </si>
  <si>
    <t>沼田</t>
    <rPh sb="0" eb="2">
      <t>ヌマタ</t>
    </rPh>
    <phoneticPr fontId="2"/>
  </si>
  <si>
    <t>館林</t>
    <rPh sb="0" eb="2">
      <t>タテバヤシ</t>
    </rPh>
    <phoneticPr fontId="2"/>
  </si>
  <si>
    <t>藤岡</t>
    <rPh sb="0" eb="2">
      <t>フジオカ</t>
    </rPh>
    <phoneticPr fontId="2"/>
  </si>
  <si>
    <t>富岡</t>
    <rPh sb="0" eb="2">
      <t>トミオカ</t>
    </rPh>
    <phoneticPr fontId="2"/>
  </si>
  <si>
    <t>安中</t>
    <rPh sb="0" eb="2">
      <t>アンナカ</t>
    </rPh>
    <phoneticPr fontId="2"/>
  </si>
  <si>
    <t>榛名</t>
    <rPh sb="0" eb="2">
      <t>ハルナ</t>
    </rPh>
    <phoneticPr fontId="2"/>
  </si>
  <si>
    <t>吉岡</t>
    <rPh sb="0" eb="2">
      <t>ヨシオカ</t>
    </rPh>
    <phoneticPr fontId="2"/>
  </si>
  <si>
    <t>吉井</t>
    <rPh sb="0" eb="2">
      <t>ヨシイ</t>
    </rPh>
    <phoneticPr fontId="2"/>
  </si>
  <si>
    <t>神流</t>
    <rPh sb="0" eb="1">
      <t>カミ</t>
    </rPh>
    <rPh sb="1" eb="2">
      <t>ナガ</t>
    </rPh>
    <phoneticPr fontId="2"/>
  </si>
  <si>
    <t>甘楽</t>
    <rPh sb="0" eb="2">
      <t>カンラ</t>
    </rPh>
    <phoneticPr fontId="2"/>
  </si>
  <si>
    <t>草津</t>
    <rPh sb="0" eb="2">
      <t>クサツ</t>
    </rPh>
    <phoneticPr fontId="2"/>
  </si>
  <si>
    <t>玉村</t>
    <rPh sb="0" eb="2">
      <t>タマムラ</t>
    </rPh>
    <phoneticPr fontId="2"/>
  </si>
  <si>
    <t>明和</t>
    <rPh sb="0" eb="2">
      <t>メイワ</t>
    </rPh>
    <phoneticPr fontId="2"/>
  </si>
  <si>
    <t>千代田</t>
    <rPh sb="0" eb="3">
      <t>チヨダ</t>
    </rPh>
    <phoneticPr fontId="2"/>
  </si>
  <si>
    <t>大泉</t>
    <rPh sb="0" eb="2">
      <t>オオイズミ</t>
    </rPh>
    <phoneticPr fontId="2"/>
  </si>
  <si>
    <t>邑楽</t>
    <rPh sb="0" eb="2">
      <t>オウラ</t>
    </rPh>
    <phoneticPr fontId="2"/>
  </si>
  <si>
    <t>県議会</t>
    <rPh sb="0" eb="3">
      <t>ケンギカイ</t>
    </rPh>
    <phoneticPr fontId="2"/>
  </si>
  <si>
    <t>県立</t>
    <rPh sb="0" eb="2">
      <t>ケンリツ</t>
    </rPh>
    <phoneticPr fontId="2"/>
  </si>
  <si>
    <t>県外</t>
    <rPh sb="0" eb="2">
      <t>ケンガイ</t>
    </rPh>
    <phoneticPr fontId="2"/>
  </si>
  <si>
    <t>備　　　　　考</t>
    <rPh sb="0" eb="7">
      <t>ビコウ</t>
    </rPh>
    <phoneticPr fontId="2"/>
  </si>
  <si>
    <t>ﾌｨｯｼｭ</t>
    <phoneticPr fontId="2"/>
  </si>
  <si>
    <t>､ﾌｨｯｼｭ</t>
    <phoneticPr fontId="2"/>
  </si>
  <si>
    <t>ＤＶＤ－ＲＯＭ</t>
    <phoneticPr fontId="2"/>
  </si>
  <si>
    <t>受入れ方法による内訳(冊)</t>
    <rPh sb="0" eb="2">
      <t>ウケイ</t>
    </rPh>
    <rPh sb="3" eb="5">
      <t>ホウホウ</t>
    </rPh>
    <rPh sb="8" eb="10">
      <t>ウチワケ</t>
    </rPh>
    <phoneticPr fontId="2"/>
  </si>
  <si>
    <r>
      <t>芸術</t>
    </r>
    <r>
      <rPr>
        <sz val="10"/>
        <rFont val="ＭＳ Ｐ明朝"/>
        <family val="1"/>
        <charset val="128"/>
      </rPr>
      <t>ｽﾎﾟｰﾂ</t>
    </r>
    <rPh sb="0" eb="2">
      <t>ゲイジュツ</t>
    </rPh>
    <phoneticPr fontId="2"/>
  </si>
  <si>
    <t>備    考</t>
    <phoneticPr fontId="2"/>
  </si>
  <si>
    <t>OS</t>
    <phoneticPr fontId="2"/>
  </si>
  <si>
    <t xml:space="preserve">  ソフト</t>
    <phoneticPr fontId="2"/>
  </si>
  <si>
    <t xml:space="preserve">  マーク</t>
    <phoneticPr fontId="2"/>
  </si>
  <si>
    <t>ﾗﾝﾆﾝｸﾞｺｽﾄ</t>
    <phoneticPr fontId="2"/>
  </si>
  <si>
    <t>メーカー</t>
    <phoneticPr fontId="2"/>
  </si>
  <si>
    <t>ホストコンピュータ</t>
    <phoneticPr fontId="2"/>
  </si>
  <si>
    <t>インターネット</t>
    <phoneticPr fontId="2"/>
  </si>
  <si>
    <t>団体</t>
    <rPh sb="0" eb="2">
      <t>ダンタイ</t>
    </rPh>
    <phoneticPr fontId="2"/>
  </si>
  <si>
    <t>　内容区分 (件)</t>
    <rPh sb="1" eb="3">
      <t>ナイヨウ</t>
    </rPh>
    <rPh sb="3" eb="5">
      <t>クブン</t>
    </rPh>
    <phoneticPr fontId="2"/>
  </si>
  <si>
    <t/>
  </si>
  <si>
    <t>借受館</t>
    <rPh sb="0" eb="2">
      <t>カリウケ</t>
    </rPh>
    <rPh sb="2" eb="3">
      <t>カン</t>
    </rPh>
    <phoneticPr fontId="2"/>
  </si>
  <si>
    <t>点字</t>
    <rPh sb="0" eb="2">
      <t>テンジ</t>
    </rPh>
    <phoneticPr fontId="2"/>
  </si>
  <si>
    <t>尾島</t>
    <rPh sb="0" eb="2">
      <t>オジマ</t>
    </rPh>
    <phoneticPr fontId="2"/>
  </si>
  <si>
    <t>尾島</t>
  </si>
  <si>
    <t>新田</t>
    <rPh sb="0" eb="2">
      <t>ニッタ</t>
    </rPh>
    <phoneticPr fontId="2"/>
  </si>
  <si>
    <t>新田</t>
  </si>
  <si>
    <t>沼田</t>
  </si>
  <si>
    <t>館林</t>
  </si>
  <si>
    <t>渋川</t>
  </si>
  <si>
    <t>北橘</t>
  </si>
  <si>
    <t>藤岡</t>
  </si>
  <si>
    <t>富岡</t>
  </si>
  <si>
    <t>安中</t>
  </si>
  <si>
    <t>笠懸</t>
  </si>
  <si>
    <t>大間々</t>
  </si>
  <si>
    <t>大間々</t>
    <rPh sb="0" eb="3">
      <t>オオママ</t>
    </rPh>
    <phoneticPr fontId="2"/>
  </si>
  <si>
    <t>吉岡</t>
  </si>
  <si>
    <t>吉井</t>
  </si>
  <si>
    <t>神流</t>
  </si>
  <si>
    <t>玉村</t>
  </si>
  <si>
    <t>明和</t>
  </si>
  <si>
    <t>大泉</t>
  </si>
  <si>
    <t>甘楽</t>
  </si>
  <si>
    <t>千代田</t>
  </si>
  <si>
    <t>邑楽</t>
  </si>
  <si>
    <t>県議会</t>
  </si>
  <si>
    <t>点字</t>
  </si>
  <si>
    <t>草津</t>
  </si>
  <si>
    <t>境</t>
  </si>
  <si>
    <t>赤堀</t>
  </si>
  <si>
    <t>赤堀</t>
    <rPh sb="0" eb="2">
      <t>アカボリ</t>
    </rPh>
    <phoneticPr fontId="2"/>
  </si>
  <si>
    <t>あずま</t>
    <phoneticPr fontId="2"/>
  </si>
  <si>
    <t>太田</t>
    <rPh sb="0" eb="2">
      <t>オオタ</t>
    </rPh>
    <phoneticPr fontId="2"/>
  </si>
  <si>
    <t>境</t>
    <rPh sb="0" eb="1">
      <t>サカイ</t>
    </rPh>
    <phoneticPr fontId="2"/>
  </si>
  <si>
    <t>松井田</t>
    <phoneticPr fontId="2"/>
  </si>
  <si>
    <t>新里</t>
    <rPh sb="0" eb="2">
      <t>ニイサト</t>
    </rPh>
    <phoneticPr fontId="2"/>
  </si>
  <si>
    <t>藪塚</t>
    <rPh sb="0" eb="2">
      <t>ヤブツカ</t>
    </rPh>
    <phoneticPr fontId="2"/>
  </si>
  <si>
    <t>北橘</t>
    <rPh sb="0" eb="2">
      <t>キタタチバナ</t>
    </rPh>
    <phoneticPr fontId="2"/>
  </si>
  <si>
    <t>松井田</t>
    <rPh sb="0" eb="3">
      <t>マツイダ</t>
    </rPh>
    <phoneticPr fontId="2"/>
  </si>
  <si>
    <t>笠懸</t>
    <rPh sb="0" eb="2">
      <t>カサガケ</t>
    </rPh>
    <phoneticPr fontId="2"/>
  </si>
  <si>
    <t>高崎市</t>
    <rPh sb="0" eb="3">
      <t>タカサキシ</t>
    </rPh>
    <phoneticPr fontId="2"/>
  </si>
  <si>
    <t>桐生市</t>
    <rPh sb="0" eb="3">
      <t>キリュウシ</t>
    </rPh>
    <phoneticPr fontId="2"/>
  </si>
  <si>
    <t>伊勢崎市</t>
    <rPh sb="0" eb="4">
      <t>イセサキシ</t>
    </rPh>
    <phoneticPr fontId="2"/>
  </si>
  <si>
    <t>伊勢崎</t>
    <phoneticPr fontId="2"/>
  </si>
  <si>
    <t>太田</t>
    <phoneticPr fontId="2"/>
  </si>
  <si>
    <t>太田市</t>
    <rPh sb="0" eb="3">
      <t>オオタシ</t>
    </rPh>
    <phoneticPr fontId="2"/>
  </si>
  <si>
    <t>渋川市</t>
    <rPh sb="0" eb="3">
      <t>シブカワシ</t>
    </rPh>
    <phoneticPr fontId="2"/>
  </si>
  <si>
    <t>安中市</t>
    <rPh sb="0" eb="3">
      <t>アンナカシ</t>
    </rPh>
    <phoneticPr fontId="2"/>
  </si>
  <si>
    <t>みどり市</t>
    <rPh sb="3" eb="4">
      <t>シ</t>
    </rPh>
    <phoneticPr fontId="2"/>
  </si>
  <si>
    <t>高崎</t>
    <phoneticPr fontId="2"/>
  </si>
  <si>
    <t>箕郷</t>
    <phoneticPr fontId="2"/>
  </si>
  <si>
    <t>新里</t>
    <phoneticPr fontId="2"/>
  </si>
  <si>
    <t>前橋</t>
    <phoneticPr fontId="2"/>
  </si>
  <si>
    <t>藪塚</t>
    <phoneticPr fontId="2"/>
  </si>
  <si>
    <t>館名</t>
    <rPh sb="0" eb="1">
      <t>カン</t>
    </rPh>
    <rPh sb="1" eb="2">
      <t>メイ</t>
    </rPh>
    <phoneticPr fontId="2"/>
  </si>
  <si>
    <t>県立</t>
  </si>
  <si>
    <t>貸出サービス概況</t>
    <rPh sb="0" eb="2">
      <t>カシダシ</t>
    </rPh>
    <rPh sb="6" eb="8">
      <t>ガイキョウ</t>
    </rPh>
    <phoneticPr fontId="2"/>
  </si>
  <si>
    <t>大泉</t>
    <rPh sb="0" eb="2">
      <t>オオイズミ</t>
    </rPh>
    <phoneticPr fontId="1"/>
  </si>
  <si>
    <t>草津</t>
    <rPh sb="0" eb="2">
      <t>クサツ</t>
    </rPh>
    <phoneticPr fontId="1"/>
  </si>
  <si>
    <t>前橋市</t>
    <rPh sb="2" eb="3">
      <t>シ</t>
    </rPh>
    <phoneticPr fontId="2"/>
  </si>
  <si>
    <t>前橋こ</t>
    <rPh sb="0" eb="2">
      <t>マエバシ</t>
    </rPh>
    <phoneticPr fontId="2"/>
  </si>
  <si>
    <t>うち児童</t>
    <rPh sb="2" eb="4">
      <t>ジドウ</t>
    </rPh>
    <phoneticPr fontId="2"/>
  </si>
  <si>
    <t>前橋分</t>
    <rPh sb="0" eb="2">
      <t>マエバシ</t>
    </rPh>
    <rPh sb="2" eb="3">
      <t>ブン</t>
    </rPh>
    <phoneticPr fontId="2"/>
  </si>
  <si>
    <t>前橋市</t>
    <rPh sb="0" eb="3">
      <t>マエバシシ</t>
    </rPh>
    <phoneticPr fontId="2"/>
  </si>
  <si>
    <t>総  計</t>
    <rPh sb="0" eb="4">
      <t>ソウケイ</t>
    </rPh>
    <phoneticPr fontId="4"/>
  </si>
  <si>
    <t>前橋</t>
  </si>
  <si>
    <t>2012.1.5</t>
  </si>
  <si>
    <t>2008.2.1</t>
  </si>
  <si>
    <t>H20,2,1</t>
  </si>
  <si>
    <t>Ｈ20.2</t>
  </si>
  <si>
    <t>2008.7.11</t>
  </si>
  <si>
    <t>H11.7</t>
  </si>
  <si>
    <t>2007.10.1</t>
  </si>
  <si>
    <t>2010.3.31</t>
  </si>
  <si>
    <t>H20.08</t>
  </si>
  <si>
    <t>H21.10</t>
  </si>
  <si>
    <t>中之条</t>
  </si>
  <si>
    <t>（学生の区分）</t>
    <rPh sb="1" eb="3">
      <t>ガクセイ</t>
    </rPh>
    <rPh sb="4" eb="6">
      <t>クブン</t>
    </rPh>
    <phoneticPr fontId="2"/>
  </si>
  <si>
    <t xml:space="preserve">  機          種</t>
    <rPh sb="2" eb="3">
      <t>キ</t>
    </rPh>
    <rPh sb="13" eb="14">
      <t>シュ</t>
    </rPh>
    <phoneticPr fontId="2"/>
  </si>
  <si>
    <t>上野</t>
    <rPh sb="0" eb="2">
      <t>ウエノ</t>
    </rPh>
    <phoneticPr fontId="4"/>
  </si>
  <si>
    <t>上野</t>
    <rPh sb="0" eb="2">
      <t>ウエノ</t>
    </rPh>
    <phoneticPr fontId="2"/>
  </si>
  <si>
    <t>洋　 書</t>
    <rPh sb="0" eb="4">
      <t>ヨウショ</t>
    </rPh>
    <phoneticPr fontId="2"/>
  </si>
  <si>
    <t>総 記</t>
    <rPh sb="0" eb="3">
      <t>ソウキ</t>
    </rPh>
    <phoneticPr fontId="2"/>
  </si>
  <si>
    <t>その他</t>
    <rPh sb="0" eb="3">
      <t>ソノタ</t>
    </rPh>
    <phoneticPr fontId="2"/>
  </si>
  <si>
    <t>文  　学</t>
    <rPh sb="0" eb="5">
      <t>ブンガク</t>
    </rPh>
    <phoneticPr fontId="2"/>
  </si>
  <si>
    <t>言　 語</t>
    <rPh sb="0" eb="4">
      <t>ゲンゴ</t>
    </rPh>
    <phoneticPr fontId="2"/>
  </si>
  <si>
    <t>学生</t>
    <rPh sb="0" eb="2">
      <t>ガクセイ</t>
    </rPh>
    <phoneticPr fontId="2"/>
  </si>
  <si>
    <t>一  般</t>
    <rPh sb="0" eb="4">
      <t>イッパン</t>
    </rPh>
    <phoneticPr fontId="2"/>
  </si>
  <si>
    <t>一   般</t>
    <rPh sb="0" eb="5">
      <t>イッパン</t>
    </rPh>
    <phoneticPr fontId="2"/>
  </si>
  <si>
    <t>合   計</t>
    <rPh sb="0" eb="5">
      <t>ゴウケイ</t>
    </rPh>
    <phoneticPr fontId="2"/>
  </si>
  <si>
    <t xml:space="preserve">分　類　別　貸  出  冊  数              </t>
    <rPh sb="0" eb="5">
      <t>ブンルイベツ</t>
    </rPh>
    <rPh sb="6" eb="10">
      <t>カシダシ</t>
    </rPh>
    <rPh sb="12" eb="16">
      <t>サツスウ</t>
    </rPh>
    <phoneticPr fontId="2"/>
  </si>
  <si>
    <t xml:space="preserve"> (冊)</t>
  </si>
  <si>
    <t>購    入</t>
    <rPh sb="0" eb="6">
      <t>コウニュウ</t>
    </rPh>
    <phoneticPr fontId="2"/>
  </si>
  <si>
    <t>寄    贈</t>
    <rPh sb="0" eb="6">
      <t>キゾウ</t>
    </rPh>
    <phoneticPr fontId="2"/>
  </si>
  <si>
    <t>購入</t>
    <rPh sb="0" eb="2">
      <t>コウニュウ</t>
    </rPh>
    <phoneticPr fontId="2"/>
  </si>
  <si>
    <t>寄贈</t>
    <rPh sb="0" eb="2">
      <t>キゾウ</t>
    </rPh>
    <phoneticPr fontId="2"/>
  </si>
  <si>
    <t>その他１</t>
    <rPh sb="0" eb="3">
      <t>ソノタ</t>
    </rPh>
    <phoneticPr fontId="2"/>
  </si>
  <si>
    <t>有効登録者数（人）</t>
    <rPh sb="0" eb="2">
      <t>ユウコウ</t>
    </rPh>
    <rPh sb="2" eb="5">
      <t>トウロクシャ</t>
    </rPh>
    <rPh sb="5" eb="6">
      <t>スウ</t>
    </rPh>
    <rPh sb="7" eb="8">
      <t>ニン</t>
    </rPh>
    <phoneticPr fontId="2"/>
  </si>
  <si>
    <t>高崎</t>
    <phoneticPr fontId="2"/>
  </si>
  <si>
    <t>箕郷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</si>
  <si>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</si>
  <si>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</si>
  <si>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</si>
  <si>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</si>
  <si>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</si>
  <si>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 xml:space="preserve">  全　蔵　書　冊　数　内　訳</t>
    <phoneticPr fontId="2"/>
  </si>
  <si>
    <t>高崎</t>
    <phoneticPr fontId="2"/>
  </si>
  <si>
    <t>箕郷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</si>
  <si>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</si>
  <si>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</si>
  <si>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</si>
  <si>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</si>
  <si>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</si>
  <si>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>中之条</t>
    <phoneticPr fontId="2"/>
  </si>
  <si>
    <t>　備　　考</t>
    <phoneticPr fontId="2"/>
  </si>
  <si>
    <t>前橋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</si>
  <si>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</si>
  <si>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</si>
  <si>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</si>
  <si>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</si>
  <si>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</si>
  <si>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>ＣＤーＲＯＭ</t>
    <phoneticPr fontId="2"/>
  </si>
  <si>
    <t>ﾏｲｸﾛﾌｨﾙﾑ、</t>
    <phoneticPr fontId="2"/>
  </si>
  <si>
    <t>ﾏｲｸﾛﾌｨﾙﾑ</t>
    <phoneticPr fontId="2"/>
  </si>
  <si>
    <t>Ｃ  Ｄ</t>
    <phoneticPr fontId="2"/>
  </si>
  <si>
    <t>吉岡</t>
    <phoneticPr fontId="2"/>
  </si>
  <si>
    <t>高崎</t>
    <phoneticPr fontId="2"/>
  </si>
  <si>
    <t>箕郷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</si>
  <si>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</si>
  <si>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</si>
  <si>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</si>
  <si>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</si>
  <si>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</si>
  <si>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 xml:space="preserve"> </t>
    <phoneticPr fontId="2"/>
  </si>
  <si>
    <t>e－メール</t>
    <phoneticPr fontId="2"/>
  </si>
  <si>
    <t>高崎</t>
    <phoneticPr fontId="2"/>
  </si>
  <si>
    <t>箕郷</t>
    <phoneticPr fontId="2"/>
  </si>
  <si>
    <t>-</t>
    <phoneticPr fontId="2"/>
  </si>
  <si>
    <t>-</t>
    <phoneticPr fontId="2"/>
  </si>
  <si>
    <t>(点)</t>
    <phoneticPr fontId="2"/>
  </si>
  <si>
    <t>CD-ROM,　DVD-ROM</t>
    <phoneticPr fontId="2"/>
  </si>
  <si>
    <t>備  考</t>
    <phoneticPr fontId="2"/>
  </si>
  <si>
    <t>Ｃ  Ｄ</t>
    <phoneticPr fontId="2"/>
  </si>
  <si>
    <t>レコード</t>
    <phoneticPr fontId="2"/>
  </si>
  <si>
    <t>カセット</t>
    <phoneticPr fontId="2"/>
  </si>
  <si>
    <t>ﾋﾞﾃﾞｵ</t>
    <phoneticPr fontId="2"/>
  </si>
  <si>
    <t>ＬＤ</t>
    <phoneticPr fontId="2"/>
  </si>
  <si>
    <t>DVD</t>
    <phoneticPr fontId="2"/>
  </si>
  <si>
    <t>高崎</t>
    <phoneticPr fontId="2"/>
  </si>
  <si>
    <t>箕郷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</si>
  <si>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</si>
  <si>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</si>
  <si>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</si>
  <si>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</si>
  <si>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</si>
  <si>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>前橋</t>
    <phoneticPr fontId="2"/>
  </si>
  <si>
    <t>．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</si>
  <si>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</si>
  <si>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</si>
  <si>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</si>
  <si>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</si>
  <si>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</si>
  <si>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>（％）</t>
    <phoneticPr fontId="2"/>
  </si>
  <si>
    <t>富士通</t>
    <rPh sb="0" eb="3">
      <t>フジツウ</t>
    </rPh>
    <phoneticPr fontId="3"/>
  </si>
  <si>
    <t>パソコン</t>
  </si>
  <si>
    <t>iLiswing V3</t>
  </si>
  <si>
    <t>TRCT</t>
  </si>
  <si>
    <t>○</t>
  </si>
  <si>
    <t>外部</t>
  </si>
  <si>
    <t>未実施</t>
    <rPh sb="0" eb="3">
      <t>ミジッシ</t>
    </rPh>
    <phoneticPr fontId="3"/>
  </si>
  <si>
    <t>600GB</t>
  </si>
  <si>
    <t>TRC</t>
  </si>
  <si>
    <t>館内</t>
  </si>
  <si>
    <t>NEC</t>
  </si>
  <si>
    <t>庁内</t>
  </si>
  <si>
    <t>×</t>
  </si>
  <si>
    <t>ＮＥＣ</t>
  </si>
  <si>
    <t>Linux</t>
  </si>
  <si>
    <t>ワークステーション</t>
  </si>
  <si>
    <t>未実施</t>
  </si>
  <si>
    <t>PRIMERGY</t>
  </si>
  <si>
    <t>ＴＲＣ</t>
  </si>
  <si>
    <t>TRC T</t>
  </si>
  <si>
    <t>富士通</t>
  </si>
  <si>
    <t>(種)</t>
    <rPh sb="1" eb="2">
      <t>シュ</t>
    </rPh>
    <phoneticPr fontId="2"/>
  </si>
  <si>
    <t>巡回駐車場数</t>
    <rPh sb="0" eb="2">
      <t>ジュンカイ</t>
    </rPh>
    <rPh sb="2" eb="4">
      <t>チュウシャ</t>
    </rPh>
    <rPh sb="4" eb="5">
      <t>ジョウ</t>
    </rPh>
    <rPh sb="5" eb="6">
      <t>スウ</t>
    </rPh>
    <phoneticPr fontId="2"/>
  </si>
  <si>
    <t>オンラインデータベース複写</t>
    <rPh sb="11" eb="13">
      <t>フクシャ</t>
    </rPh>
    <phoneticPr fontId="2"/>
  </si>
  <si>
    <t>中央館で一括計上</t>
    <rPh sb="0" eb="2">
      <t>チュウオウ</t>
    </rPh>
    <rPh sb="2" eb="3">
      <t>カン</t>
    </rPh>
    <rPh sb="4" eb="6">
      <t>イッカツ</t>
    </rPh>
    <rPh sb="6" eb="8">
      <t>ケイジョウ</t>
    </rPh>
    <phoneticPr fontId="3"/>
  </si>
  <si>
    <t>太田美</t>
    <rPh sb="0" eb="2">
      <t>オオタ</t>
    </rPh>
    <rPh sb="2" eb="3">
      <t>ビ</t>
    </rPh>
    <phoneticPr fontId="2"/>
  </si>
  <si>
    <t>藪塚</t>
    <rPh sb="0" eb="2">
      <t>ヤブヅカ</t>
    </rPh>
    <phoneticPr fontId="2"/>
  </si>
  <si>
    <t>500GB</t>
  </si>
  <si>
    <t>PRiMERGY</t>
  </si>
  <si>
    <t>iLiswingV3</t>
  </si>
  <si>
    <t>Windows10</t>
  </si>
  <si>
    <t>ライブマックス</t>
  </si>
  <si>
    <t>その他に学校連携を計上</t>
  </si>
  <si>
    <t>‐</t>
  </si>
  <si>
    <t>文    　学</t>
    <rPh sb="0" eb="1">
      <t>ブン</t>
    </rPh>
    <rPh sb="6" eb="7">
      <t>ガク</t>
    </rPh>
    <phoneticPr fontId="2"/>
  </si>
  <si>
    <t>13～18歳</t>
  </si>
  <si>
    <t>13～18歳</t>
    <rPh sb="5" eb="6">
      <t>サイ</t>
    </rPh>
    <phoneticPr fontId="2"/>
  </si>
  <si>
    <t>13～18歳</t>
    <rPh sb="5" eb="6">
      <t>サイ</t>
    </rPh>
    <phoneticPr fontId="3"/>
  </si>
  <si>
    <t>Express5800/R120h</t>
  </si>
  <si>
    <t>5.4TB</t>
  </si>
  <si>
    <t>PostGresql</t>
  </si>
  <si>
    <t>Express5800</t>
  </si>
  <si>
    <t>LiCS-Ｒｅ2</t>
  </si>
  <si>
    <t>ＴＲＣ-T</t>
  </si>
  <si>
    <t>1.3TB</t>
  </si>
  <si>
    <t>PRIMEGY</t>
  </si>
  <si>
    <t>Windous Server 2016</t>
  </si>
  <si>
    <t>クラウド</t>
  </si>
  <si>
    <t>windows</t>
  </si>
  <si>
    <t>WebiLis</t>
  </si>
  <si>
    <t>WebiLis V3</t>
  </si>
  <si>
    <t>蔵　書　Ⅰ</t>
    <phoneticPr fontId="2"/>
  </si>
  <si>
    <t>蔵　書　Ⅱ</t>
    <phoneticPr fontId="2"/>
  </si>
  <si>
    <t>受 入 図 書 冊 数</t>
    <phoneticPr fontId="2"/>
  </si>
  <si>
    <t>産　　   業</t>
    <rPh sb="0" eb="7">
      <t>サンギョウ</t>
    </rPh>
    <phoneticPr fontId="2"/>
  </si>
  <si>
    <t>芸術ｽﾎﾟｰﾂ</t>
    <rPh sb="0" eb="2">
      <t>ゲイジュツ</t>
    </rPh>
    <phoneticPr fontId="2"/>
  </si>
  <si>
    <t>言　     語</t>
    <rPh sb="0" eb="8">
      <t>ゲンゴ</t>
    </rPh>
    <phoneticPr fontId="2"/>
  </si>
  <si>
    <t xml:space="preserve"> 洋      書</t>
    <rPh sb="1" eb="9">
      <t>ヨウショ</t>
    </rPh>
    <phoneticPr fontId="2"/>
  </si>
  <si>
    <t>そ の 他</t>
    <rPh sb="0" eb="5">
      <t>ソノタ</t>
    </rPh>
    <phoneticPr fontId="2"/>
  </si>
  <si>
    <t>合　    計</t>
    <rPh sb="0" eb="7">
      <t>ゴウケイ</t>
    </rPh>
    <phoneticPr fontId="2"/>
  </si>
  <si>
    <t xml:space="preserve">　 用 途 別 内 訳 </t>
    <rPh sb="2" eb="3">
      <t>ヨウ</t>
    </rPh>
    <rPh sb="4" eb="5">
      <t>ト</t>
    </rPh>
    <rPh sb="6" eb="7">
      <t>ベツ</t>
    </rPh>
    <rPh sb="8" eb="9">
      <t>ナイ</t>
    </rPh>
    <rPh sb="10" eb="11">
      <t>ヤク</t>
    </rPh>
    <phoneticPr fontId="2"/>
  </si>
  <si>
    <t>奉仕人口　　　（人）</t>
    <rPh sb="0" eb="2">
      <t>ホウシ</t>
    </rPh>
    <rPh sb="2" eb="4">
      <t>ジンコウ</t>
    </rPh>
    <rPh sb="8" eb="9">
      <t>ニン</t>
    </rPh>
    <phoneticPr fontId="2"/>
  </si>
  <si>
    <t>来館者数　　　　（人）</t>
    <rPh sb="0" eb="3">
      <t>ライカンシャ</t>
    </rPh>
    <rPh sb="3" eb="4">
      <t>スウ</t>
    </rPh>
    <phoneticPr fontId="2"/>
  </si>
  <si>
    <t xml:space="preserve">  登 録 者 数</t>
    <rPh sb="2" eb="3">
      <t>ノボル</t>
    </rPh>
    <rPh sb="4" eb="5">
      <t>ロク</t>
    </rPh>
    <rPh sb="6" eb="7">
      <t>シャ</t>
    </rPh>
    <rPh sb="8" eb="9">
      <t>スウ</t>
    </rPh>
    <phoneticPr fontId="2"/>
  </si>
  <si>
    <t xml:space="preserve">  本 館 奉 仕</t>
    <rPh sb="2" eb="3">
      <t>ホン</t>
    </rPh>
    <rPh sb="4" eb="5">
      <t>カン</t>
    </rPh>
    <rPh sb="6" eb="7">
      <t>ミツグ</t>
    </rPh>
    <rPh sb="8" eb="9">
      <t>ツコウ</t>
    </rPh>
    <phoneticPr fontId="2"/>
  </si>
  <si>
    <t xml:space="preserve">  個 人 貸 出 数</t>
    <rPh sb="2" eb="3">
      <t>コ</t>
    </rPh>
    <rPh sb="4" eb="5">
      <t>ジン</t>
    </rPh>
    <rPh sb="6" eb="7">
      <t>カシ</t>
    </rPh>
    <rPh sb="8" eb="9">
      <t>デ</t>
    </rPh>
    <rPh sb="10" eb="11">
      <t>カズ</t>
    </rPh>
    <phoneticPr fontId="2"/>
  </si>
  <si>
    <t xml:space="preserve">  個 人 貸 出 人 数</t>
    <rPh sb="2" eb="3">
      <t>コ</t>
    </rPh>
    <rPh sb="4" eb="5">
      <t>ジン</t>
    </rPh>
    <rPh sb="6" eb="7">
      <t>カシ</t>
    </rPh>
    <rPh sb="8" eb="9">
      <t>デ</t>
    </rPh>
    <rPh sb="10" eb="11">
      <t>ジン</t>
    </rPh>
    <rPh sb="12" eb="13">
      <t>カズ</t>
    </rPh>
    <phoneticPr fontId="2"/>
  </si>
  <si>
    <t xml:space="preserve">  貸 出 数  （図書＋視聴覚資料等）</t>
    <rPh sb="2" eb="3">
      <t>カシ</t>
    </rPh>
    <rPh sb="4" eb="5">
      <t>デ</t>
    </rPh>
    <rPh sb="6" eb="7">
      <t>カズ</t>
    </rPh>
    <phoneticPr fontId="2"/>
  </si>
  <si>
    <t>うち自治体内  貸出</t>
    <rPh sb="2" eb="5">
      <t>ジチタイ</t>
    </rPh>
    <rPh sb="5" eb="6">
      <t>ナイ</t>
    </rPh>
    <rPh sb="8" eb="10">
      <t>カシダシ</t>
    </rPh>
    <phoneticPr fontId="2"/>
  </si>
  <si>
    <t xml:space="preserve">  本   館</t>
    <rPh sb="2" eb="3">
      <t>ホン</t>
    </rPh>
    <rPh sb="6" eb="7">
      <t>カン</t>
    </rPh>
    <phoneticPr fontId="2"/>
  </si>
  <si>
    <t>そ の 他</t>
    <rPh sb="4" eb="5">
      <t>タ</t>
    </rPh>
    <phoneticPr fontId="2"/>
  </si>
  <si>
    <t>所  蔵  数</t>
    <rPh sb="0" eb="1">
      <t>トコロ</t>
    </rPh>
    <rPh sb="3" eb="4">
      <t>クラ</t>
    </rPh>
    <rPh sb="6" eb="7">
      <t>スウ</t>
    </rPh>
    <phoneticPr fontId="2"/>
  </si>
  <si>
    <t xml:space="preserve">   視 聴 覚 資 料</t>
    <rPh sb="3" eb="4">
      <t>シ</t>
    </rPh>
    <rPh sb="5" eb="6">
      <t>チョウ</t>
    </rPh>
    <rPh sb="7" eb="8">
      <t>サトル</t>
    </rPh>
    <rPh sb="9" eb="10">
      <t>シ</t>
    </rPh>
    <rPh sb="11" eb="12">
      <t>リョウ</t>
    </rPh>
    <phoneticPr fontId="2"/>
  </si>
  <si>
    <t xml:space="preserve">  視 聴 覚 資 料</t>
    <rPh sb="2" eb="3">
      <t>シ</t>
    </rPh>
    <rPh sb="4" eb="5">
      <t>チョウ</t>
    </rPh>
    <rPh sb="6" eb="7">
      <t>サトル</t>
    </rPh>
    <rPh sb="8" eb="9">
      <t>シ</t>
    </rPh>
    <rPh sb="10" eb="11">
      <t>リョウ</t>
    </rPh>
    <phoneticPr fontId="2"/>
  </si>
  <si>
    <t>自動車  図書館</t>
    <rPh sb="0" eb="3">
      <t>ジドウシャ</t>
    </rPh>
    <rPh sb="5" eb="8">
      <t>トショカン</t>
    </rPh>
    <phoneticPr fontId="2"/>
  </si>
  <si>
    <t xml:space="preserve"> 人口百人当   </t>
    <rPh sb="1" eb="3">
      <t>ジンコウ</t>
    </rPh>
    <rPh sb="3" eb="4">
      <t>ヒャク</t>
    </rPh>
    <rPh sb="4" eb="5">
      <t>ニン</t>
    </rPh>
    <rPh sb="5" eb="6">
      <t>ア</t>
    </rPh>
    <phoneticPr fontId="2"/>
  </si>
  <si>
    <t xml:space="preserve"> 冊数</t>
    <phoneticPr fontId="2"/>
  </si>
  <si>
    <t xml:space="preserve">  返却待ち</t>
    <rPh sb="2" eb="4">
      <t>ヘンキャク</t>
    </rPh>
    <rPh sb="4" eb="5">
      <t>マ</t>
    </rPh>
    <phoneticPr fontId="2"/>
  </si>
  <si>
    <t xml:space="preserve">  予約</t>
    <rPh sb="2" eb="4">
      <t>ヨヤク</t>
    </rPh>
    <phoneticPr fontId="2"/>
  </si>
  <si>
    <t>複写枚数</t>
    <rPh sb="0" eb="2">
      <t>フクシャ</t>
    </rPh>
    <rPh sb="2" eb="4">
      <t>マイスウ</t>
    </rPh>
    <phoneticPr fontId="2"/>
  </si>
  <si>
    <t>　レ フ ァ レ ン ス</t>
    <phoneticPr fontId="2"/>
  </si>
  <si>
    <t>　担当者数  (人)</t>
    <rPh sb="1" eb="4">
      <t>タントウシャ</t>
    </rPh>
    <rPh sb="4" eb="5">
      <t>スウ</t>
    </rPh>
    <rPh sb="8" eb="9">
      <t>ニン</t>
    </rPh>
    <phoneticPr fontId="2"/>
  </si>
  <si>
    <t xml:space="preserve">  文 献 複 写</t>
    <rPh sb="2" eb="3">
      <t>ブン</t>
    </rPh>
    <rPh sb="4" eb="5">
      <t>ケン</t>
    </rPh>
    <rPh sb="6" eb="7">
      <t>フク</t>
    </rPh>
    <rPh sb="8" eb="9">
      <t>シャ</t>
    </rPh>
    <phoneticPr fontId="2"/>
  </si>
  <si>
    <t>　リ ク エ ス ト</t>
    <phoneticPr fontId="2"/>
  </si>
  <si>
    <t xml:space="preserve">  相互貸借</t>
    <rPh sb="2" eb="4">
      <t>ソウゴ</t>
    </rPh>
    <rPh sb="4" eb="6">
      <t>タイシャク</t>
    </rPh>
    <phoneticPr fontId="2"/>
  </si>
  <si>
    <t xml:space="preserve">  貸出数</t>
    <rPh sb="2" eb="4">
      <t>カシダシ</t>
    </rPh>
    <rPh sb="4" eb="5">
      <t>スウ</t>
    </rPh>
    <phoneticPr fontId="2"/>
  </si>
  <si>
    <t>資 料 種 別 利 用 数</t>
    <rPh sb="0" eb="1">
      <t>シ</t>
    </rPh>
    <rPh sb="2" eb="3">
      <t>リョウ</t>
    </rPh>
    <rPh sb="4" eb="5">
      <t>タネ</t>
    </rPh>
    <rPh sb="6" eb="7">
      <t>ベツ</t>
    </rPh>
    <rPh sb="8" eb="9">
      <t>リ</t>
    </rPh>
    <rPh sb="10" eb="11">
      <t>ヨウ</t>
    </rPh>
    <rPh sb="12" eb="13">
      <t>カズ</t>
    </rPh>
    <phoneticPr fontId="2"/>
  </si>
  <si>
    <t>利 用 点 数</t>
    <rPh sb="0" eb="1">
      <t>リ</t>
    </rPh>
    <rPh sb="2" eb="3">
      <t>ヨウ</t>
    </rPh>
    <rPh sb="4" eb="5">
      <t>テン</t>
    </rPh>
    <rPh sb="6" eb="7">
      <t>カズ</t>
    </rPh>
    <phoneticPr fontId="2"/>
  </si>
  <si>
    <t>合  計</t>
    <rPh sb="0" eb="1">
      <t>ゴウ</t>
    </rPh>
    <rPh sb="3" eb="4">
      <t>ケイ</t>
    </rPh>
    <phoneticPr fontId="2"/>
  </si>
  <si>
    <t>貸 出 別 利 用 数</t>
    <rPh sb="0" eb="1">
      <t>カシ</t>
    </rPh>
    <rPh sb="2" eb="3">
      <t>デ</t>
    </rPh>
    <rPh sb="4" eb="5">
      <t>ベツ</t>
    </rPh>
    <rPh sb="6" eb="7">
      <t>リ</t>
    </rPh>
    <rPh sb="8" eb="9">
      <t>ヨウ</t>
    </rPh>
    <rPh sb="10" eb="11">
      <t>スウ</t>
    </rPh>
    <phoneticPr fontId="2"/>
  </si>
  <si>
    <t xml:space="preserve"> ハ  ー  ド</t>
    <phoneticPr fontId="2"/>
  </si>
  <si>
    <t>ディスク    記憶容量</t>
    <rPh sb="8" eb="10">
      <t>キオク</t>
    </rPh>
    <rPh sb="10" eb="12">
      <t>ヨウリョウ</t>
    </rPh>
    <phoneticPr fontId="2"/>
  </si>
  <si>
    <t xml:space="preserve">    ホームページ</t>
    <phoneticPr fontId="2"/>
  </si>
  <si>
    <t>その他の        図書館費</t>
    <rPh sb="2" eb="3">
      <t>タ</t>
    </rPh>
    <rPh sb="12" eb="15">
      <t>トショカン</t>
    </rPh>
    <rPh sb="15" eb="16">
      <t>ヒ</t>
    </rPh>
    <phoneticPr fontId="2"/>
  </si>
  <si>
    <t xml:space="preserve">      合  計</t>
    <rPh sb="6" eb="7">
      <t>ゴウ</t>
    </rPh>
    <rPh sb="9" eb="10">
      <t>ケイ</t>
    </rPh>
    <phoneticPr fontId="2"/>
  </si>
  <si>
    <t xml:space="preserve">  合  計</t>
    <rPh sb="2" eb="3">
      <t>ゴウ</t>
    </rPh>
    <rPh sb="5" eb="6">
      <t>ケイ</t>
    </rPh>
    <phoneticPr fontId="2"/>
  </si>
  <si>
    <t>(うち資料費）</t>
    <phoneticPr fontId="2"/>
  </si>
  <si>
    <t>図書費</t>
    <rPh sb="0" eb="2">
      <t>トショ</t>
    </rPh>
    <rPh sb="2" eb="3">
      <t>ヒ</t>
    </rPh>
    <phoneticPr fontId="2"/>
  </si>
  <si>
    <t>人件費</t>
    <rPh sb="0" eb="3">
      <t>ジンケンヒ</t>
    </rPh>
    <phoneticPr fontId="2"/>
  </si>
  <si>
    <t>経常経費</t>
    <rPh sb="0" eb="2">
      <t>ケイジョウ</t>
    </rPh>
    <rPh sb="2" eb="4">
      <t>ケイヒ</t>
    </rPh>
    <phoneticPr fontId="2"/>
  </si>
  <si>
    <t>総決算額</t>
    <rPh sb="0" eb="3">
      <t>ソウケッサン</t>
    </rPh>
    <rPh sb="3" eb="4">
      <t>ガク</t>
    </rPh>
    <phoneticPr fontId="2"/>
  </si>
  <si>
    <t>予算総額</t>
    <rPh sb="0" eb="2">
      <t>ヨサン</t>
    </rPh>
    <rPh sb="2" eb="4">
      <t>ソウガク</t>
    </rPh>
    <phoneticPr fontId="2"/>
  </si>
  <si>
    <t>資料費</t>
    <rPh sb="0" eb="1">
      <t>シ</t>
    </rPh>
    <rPh sb="1" eb="2">
      <t>リョウ</t>
    </rPh>
    <rPh sb="2" eb="3">
      <t>ヒ</t>
    </rPh>
    <phoneticPr fontId="2"/>
  </si>
  <si>
    <t>その他の   図書館費</t>
    <rPh sb="2" eb="3">
      <t>タ</t>
    </rPh>
    <rPh sb="7" eb="10">
      <t>トショカン</t>
    </rPh>
    <rPh sb="10" eb="11">
      <t>ヒ</t>
    </rPh>
    <phoneticPr fontId="2"/>
  </si>
  <si>
    <t>有効登録者数は新里含む</t>
    <rPh sb="0" eb="6">
      <t>ユウコウトウロクシャスウ</t>
    </rPh>
    <rPh sb="7" eb="9">
      <t>ニイサト</t>
    </rPh>
    <rPh sb="9" eb="10">
      <t>フク</t>
    </rPh>
    <phoneticPr fontId="3"/>
  </si>
  <si>
    <t>13～22歳</t>
    <rPh sb="5" eb="6">
      <t>サイ</t>
    </rPh>
    <phoneticPr fontId="2"/>
  </si>
  <si>
    <t>未実施</t>
    <rPh sb="0" eb="3">
      <t>ミジッシ</t>
    </rPh>
    <phoneticPr fontId="1"/>
  </si>
  <si>
    <t>中央館で一括計上</t>
  </si>
  <si>
    <t>TRC-T</t>
  </si>
  <si>
    <t>1.3ＴＢ</t>
  </si>
  <si>
    <t>LiCS-Re2</t>
  </si>
  <si>
    <t>R1.7</t>
  </si>
  <si>
    <t>サーバー：　Ｌｉｎｕｘ
クライアント：Windows 10 Professional</t>
  </si>
  <si>
    <t>ＬｉＣＳ－Ｒｅ２</t>
  </si>
  <si>
    <t>H29</t>
  </si>
  <si>
    <t>富士通</t>
    <rPh sb="0" eb="3">
      <t>フジツウ</t>
    </rPh>
    <phoneticPr fontId="1"/>
  </si>
  <si>
    <t>業務委託のため人件費は「その他の図書館費」に計上</t>
  </si>
  <si>
    <t>その他は町村一括貸出図書、読書会図書および学校支援図書</t>
  </si>
  <si>
    <t>図書、ＡＶ</t>
  </si>
  <si>
    <t>―</t>
  </si>
  <si>
    <t>VersaPro</t>
  </si>
  <si>
    <t>iLisfiera</t>
  </si>
  <si>
    <t>中央館で一括計上</t>
    <rPh sb="0" eb="3">
      <t>チュウオウカン</t>
    </rPh>
    <rPh sb="4" eb="8">
      <t>イッカツケイジョウ</t>
    </rPh>
    <phoneticPr fontId="3"/>
  </si>
  <si>
    <t>13～22歳</t>
    <rPh sb="5" eb="6">
      <t>サイ</t>
    </rPh>
    <phoneticPr fontId="3"/>
  </si>
  <si>
    <t>12～19歳</t>
    <rPh sb="5" eb="6">
      <t>サイ</t>
    </rPh>
    <phoneticPr fontId="1"/>
  </si>
  <si>
    <t>リクエストは件数ではなく点数</t>
    <rPh sb="6" eb="8">
      <t>ケンスウ</t>
    </rPh>
    <rPh sb="12" eb="14">
      <t>テンスウ</t>
    </rPh>
    <phoneticPr fontId="3"/>
  </si>
  <si>
    <t>1800GB</t>
  </si>
  <si>
    <t>Windows Server 2019</t>
  </si>
  <si>
    <t>iLiswing V4</t>
  </si>
  <si>
    <t>WINDOWS
SERVER</t>
  </si>
  <si>
    <t>WebiLis V4</t>
  </si>
  <si>
    <t>webiLis</t>
  </si>
  <si>
    <t>ESPRIMO
D588/BX</t>
  </si>
  <si>
    <t>一括計上</t>
    <rPh sb="0" eb="2">
      <t>イッカツ</t>
    </rPh>
    <rPh sb="2" eb="4">
      <t>ケイジョウ</t>
    </rPh>
    <phoneticPr fontId="3"/>
  </si>
  <si>
    <t>人件費は兼務職員分を除く。</t>
  </si>
  <si>
    <t>業務委託のため人件費は「その他の図書館費」に計上</t>
    <rPh sb="0" eb="2">
      <t>ギョウム</t>
    </rPh>
    <rPh sb="2" eb="4">
      <t>イタク</t>
    </rPh>
    <rPh sb="7" eb="10">
      <t>ジンケンヒ</t>
    </rPh>
    <rPh sb="14" eb="15">
      <t>タ</t>
    </rPh>
    <rPh sb="16" eb="19">
      <t>トショカン</t>
    </rPh>
    <rPh sb="19" eb="20">
      <t>ヒ</t>
    </rPh>
    <rPh sb="22" eb="24">
      <t>ケイジョウ</t>
    </rPh>
    <phoneticPr fontId="3"/>
  </si>
  <si>
    <t>洋書は各分類に含む。</t>
  </si>
  <si>
    <t>央館館で一括計上</t>
    <rPh sb="2" eb="3">
      <t>カン</t>
    </rPh>
    <phoneticPr fontId="2"/>
  </si>
  <si>
    <t>経費は中央館で一括計上</t>
  </si>
  <si>
    <t>400GB</t>
  </si>
  <si>
    <t>トーハンマーク</t>
  </si>
  <si>
    <t>経費は渋川市立図書館が一括計上</t>
  </si>
  <si>
    <t>ｸﾗｳﾄﾞ</t>
  </si>
  <si>
    <t>ＴＲＣＴ</t>
  </si>
  <si>
    <t>PC-MKM31BZGB</t>
  </si>
  <si>
    <t>８GB</t>
  </si>
  <si>
    <t>Windows11</t>
  </si>
  <si>
    <t>FUJITSU</t>
  </si>
  <si>
    <t>Windows7</t>
  </si>
  <si>
    <t>ｸﾗｳﾄﾞ型ｻｰﾋﾞｽｼｽﾃﾑを導入したためﾊｰﾄﾞとOSは不明。</t>
  </si>
  <si>
    <t>H29.3,15</t>
  </si>
  <si>
    <t>300㎇</t>
  </si>
  <si>
    <t>Windows Server 2012</t>
  </si>
  <si>
    <t>iLISWING  V3</t>
  </si>
  <si>
    <t>webilis</t>
  </si>
  <si>
    <t>人件費は他課で計上</t>
  </si>
  <si>
    <t>一括計上</t>
  </si>
  <si>
    <t>笠懸図書館で一括計上</t>
    <rPh sb="0" eb="2">
      <t>カサカケ</t>
    </rPh>
    <rPh sb="2" eb="5">
      <t>トショカン</t>
    </rPh>
    <rPh sb="6" eb="8">
      <t>イッカツ</t>
    </rPh>
    <rPh sb="8" eb="10">
      <t>ケイジョウ</t>
    </rPh>
    <phoneticPr fontId="2"/>
  </si>
  <si>
    <t>笠懸図書館で一括計上</t>
  </si>
  <si>
    <t>中之条</t>
    <rPh sb="0" eb="3">
      <t>ナカノジョウ</t>
    </rPh>
    <phoneticPr fontId="2"/>
  </si>
  <si>
    <t>貸出館</t>
    <rPh sb="0" eb="2">
      <t>カシダシ</t>
    </rPh>
    <rPh sb="2" eb="3">
      <t>カン</t>
    </rPh>
    <phoneticPr fontId="2"/>
  </si>
  <si>
    <t xml:space="preserve"> 登録者数</t>
  </si>
  <si>
    <t>登録開始年齢</t>
    <rPh sb="0" eb="2">
      <t>トウロク</t>
    </rPh>
    <rPh sb="2" eb="4">
      <t>カイシ</t>
    </rPh>
    <rPh sb="4" eb="6">
      <t>ネンレイ</t>
    </rPh>
    <phoneticPr fontId="2"/>
  </si>
  <si>
    <t>利用有効期間</t>
    <rPh sb="0" eb="2">
      <t>リヨウ</t>
    </rPh>
    <rPh sb="2" eb="4">
      <t>ユウコウ</t>
    </rPh>
    <rPh sb="4" eb="6">
      <t>キカン</t>
    </rPh>
    <phoneticPr fontId="2"/>
  </si>
  <si>
    <t>備　考</t>
    <rPh sb="0" eb="1">
      <t>ビ</t>
    </rPh>
    <rPh sb="2" eb="3">
      <t>コウ</t>
    </rPh>
    <phoneticPr fontId="2"/>
  </si>
  <si>
    <t>一般</t>
    <rPh sb="0" eb="2">
      <t>イッパン</t>
    </rPh>
    <phoneticPr fontId="4"/>
  </si>
  <si>
    <t>学生</t>
    <rPh sb="0" eb="2">
      <t>ガクセイ</t>
    </rPh>
    <phoneticPr fontId="4"/>
  </si>
  <si>
    <t>児童</t>
    <rPh sb="0" eb="2">
      <t>ジドウ</t>
    </rPh>
    <phoneticPr fontId="4"/>
  </si>
  <si>
    <t>12～19歳</t>
  </si>
  <si>
    <t>13～22歳</t>
  </si>
  <si>
    <t>12～18歳</t>
    <rPh sb="5" eb="6">
      <t>サイ</t>
    </rPh>
    <phoneticPr fontId="2"/>
  </si>
  <si>
    <t>永年</t>
    <rPh sb="0" eb="2">
      <t>エイネン</t>
    </rPh>
    <phoneticPr fontId="3"/>
  </si>
  <si>
    <t xml:space="preserve">  貸出冊数</t>
  </si>
  <si>
    <t>備  　　　考</t>
    <phoneticPr fontId="2"/>
  </si>
  <si>
    <t>一  般</t>
    <rPh sb="0" eb="1">
      <t>イチ</t>
    </rPh>
    <rPh sb="3" eb="4">
      <t>ハン</t>
    </rPh>
    <phoneticPr fontId="2"/>
  </si>
  <si>
    <t>学  生</t>
    <rPh sb="0" eb="1">
      <t>ガク</t>
    </rPh>
    <rPh sb="3" eb="4">
      <t>セイ</t>
    </rPh>
    <phoneticPr fontId="2"/>
  </si>
  <si>
    <t>児  童</t>
    <rPh sb="0" eb="1">
      <t>ジ</t>
    </rPh>
    <rPh sb="3" eb="4">
      <t>ワラベ</t>
    </rPh>
    <phoneticPr fontId="2"/>
  </si>
  <si>
    <t>総  計</t>
    <rPh sb="0" eb="4">
      <t>ソウケイ</t>
    </rPh>
    <phoneticPr fontId="2"/>
  </si>
  <si>
    <t>※奉仕人口は、令和4年4月1日時点（令和4年4月25日公表）の「移動人口調査(4月）」）</t>
    <rPh sb="1" eb="3">
      <t>ホウシ</t>
    </rPh>
    <rPh sb="3" eb="5">
      <t>ジンコウ</t>
    </rPh>
    <rPh sb="7" eb="8">
      <t>レイ</t>
    </rPh>
    <rPh sb="8" eb="9">
      <t>ワ</t>
    </rPh>
    <rPh sb="10" eb="11">
      <t>ネン</t>
    </rPh>
    <rPh sb="12" eb="13">
      <t>ツキ</t>
    </rPh>
    <rPh sb="14" eb="15">
      <t>ヒ</t>
    </rPh>
    <rPh sb="15" eb="17">
      <t>ジテン</t>
    </rPh>
    <rPh sb="18" eb="19">
      <t>レイ</t>
    </rPh>
    <rPh sb="19" eb="20">
      <t>ワ</t>
    </rPh>
    <rPh sb="21" eb="22">
      <t>ネン</t>
    </rPh>
    <rPh sb="23" eb="24">
      <t>ツキ</t>
    </rPh>
    <rPh sb="26" eb="27">
      <t>ヒ</t>
    </rPh>
    <rPh sb="27" eb="29">
      <t>コウヒョウ</t>
    </rPh>
    <rPh sb="32" eb="34">
      <t>イドウ</t>
    </rPh>
    <rPh sb="34" eb="36">
      <t>ジンコウ</t>
    </rPh>
    <rPh sb="36" eb="38">
      <t>チョウサ</t>
    </rPh>
    <rPh sb="40" eb="41">
      <t>ツキ</t>
    </rPh>
    <phoneticPr fontId="2"/>
  </si>
  <si>
    <t>本館個人貸出Ⅰ</t>
    <phoneticPr fontId="2"/>
  </si>
  <si>
    <t>本館個人貸出Ⅱ</t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</si>
  <si>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</si>
  <si>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令和5年3月31日現在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</si>
  <si>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令和４年度決算</t>
    <rPh sb="0" eb="2">
      <t>レイワ</t>
    </rPh>
    <phoneticPr fontId="2"/>
  </si>
  <si>
    <t>令和５年度予算</t>
    <rPh sb="0" eb="2">
      <t>レイワ</t>
    </rPh>
    <phoneticPr fontId="2"/>
  </si>
  <si>
    <t>県内公民館</t>
    <rPh sb="0" eb="2">
      <t>ケンナイ</t>
    </rPh>
    <rPh sb="2" eb="5">
      <t>コウミンカン</t>
    </rPh>
    <phoneticPr fontId="2"/>
  </si>
  <si>
    <t>県内大学･高専</t>
    <rPh sb="0" eb="2">
      <t>ケンナイ</t>
    </rPh>
    <rPh sb="2" eb="4">
      <t>ダイガク</t>
    </rPh>
    <rPh sb="5" eb="7">
      <t>コウセン</t>
    </rPh>
    <phoneticPr fontId="2"/>
  </si>
  <si>
    <t>県内高校</t>
    <rPh sb="0" eb="2">
      <t>ケンナイ</t>
    </rPh>
    <rPh sb="2" eb="4">
      <t>コウコウ</t>
    </rPh>
    <phoneticPr fontId="2"/>
  </si>
  <si>
    <t>群馬県立点字</t>
    <rPh sb="0" eb="3">
      <t>グンマケン</t>
    </rPh>
    <rPh sb="3" eb="4">
      <t>リツ</t>
    </rPh>
    <rPh sb="4" eb="6">
      <t>テンジ</t>
    </rPh>
    <phoneticPr fontId="2"/>
  </si>
  <si>
    <t>群馬県議会</t>
    <rPh sb="0" eb="2">
      <t>グンマ</t>
    </rPh>
    <rPh sb="2" eb="5">
      <t>ケンギカイ</t>
    </rPh>
    <phoneticPr fontId="2"/>
  </si>
  <si>
    <t>「その他」の4は県立盲学校</t>
  </si>
  <si>
    <t>その他は 草津温泉</t>
  </si>
  <si>
    <t>県内公共
図書館小計</t>
    <rPh sb="0" eb="2">
      <t>ケンナイ</t>
    </rPh>
    <rPh sb="2" eb="4">
      <t>コウキョウ</t>
    </rPh>
    <rPh sb="5" eb="8">
      <t>トショカン</t>
    </rPh>
    <rPh sb="8" eb="10">
      <t>ショウケイ</t>
    </rPh>
    <phoneticPr fontId="2"/>
  </si>
  <si>
    <t>県内図書館合計</t>
    <rPh sb="0" eb="2">
      <t>ケンナイ</t>
    </rPh>
    <rPh sb="2" eb="5">
      <t>トショカン</t>
    </rPh>
    <rPh sb="5" eb="7">
      <t>ゴウケイ</t>
    </rPh>
    <phoneticPr fontId="2"/>
  </si>
  <si>
    <t>総　　計</t>
    <rPh sb="0" eb="1">
      <t>ソウ</t>
    </rPh>
    <rPh sb="3" eb="4">
      <t>ケイ</t>
    </rPh>
    <phoneticPr fontId="2"/>
  </si>
  <si>
    <t>なし</t>
  </si>
  <si>
    <t>図書（ＴＲＣ）
ＡＶ(なし）</t>
  </si>
  <si>
    <t>２カ所：高崎駅市民サービスセンター、倉賀野公民館</t>
    <rPh sb="2" eb="3">
      <t>ショ</t>
    </rPh>
    <phoneticPr fontId="2"/>
  </si>
  <si>
    <t>白黒10円/カラー100円</t>
    <rPh sb="0" eb="2">
      <t>シロクロ</t>
    </rPh>
    <rPh sb="4" eb="5">
      <t>エン</t>
    </rPh>
    <rPh sb="12" eb="13">
      <t>エン</t>
    </rPh>
    <phoneticPr fontId="3"/>
  </si>
  <si>
    <t>ProLiant DL360 Gen10</t>
  </si>
  <si>
    <t>1.2TB</t>
  </si>
  <si>
    <t>ELCIELO</t>
  </si>
  <si>
    <t>㈱図書館流通センター</t>
    <rPh sb="1" eb="4">
      <t>トショカン</t>
    </rPh>
    <rPh sb="4" eb="6">
      <t>リュウツウ</t>
    </rPh>
    <phoneticPr fontId="3"/>
  </si>
  <si>
    <t>リクエストと購入希望の合計数</t>
  </si>
  <si>
    <t>14カ所</t>
    <rPh sb="3" eb="4">
      <t>ショ</t>
    </rPh>
    <phoneticPr fontId="2"/>
  </si>
  <si>
    <t>ESPRIMO D7011/GX</t>
  </si>
  <si>
    <t>256GB</t>
  </si>
  <si>
    <t>Windows2019</t>
  </si>
  <si>
    <t>※利用者登録は行っていない</t>
  </si>
  <si>
    <t>※一般・学生・児童での集計はとっていない。</t>
  </si>
  <si>
    <t>windows10</t>
  </si>
  <si>
    <t>独自開発</t>
  </si>
  <si>
    <t>日本HP</t>
  </si>
  <si>
    <t>Windows10pro</t>
  </si>
  <si>
    <t>ｗｅｂ図書館システム</t>
  </si>
  <si>
    <t>TRC,_NHK,NPL</t>
  </si>
  <si>
    <t>その他＝YA</t>
    <rPh sb="2" eb="3">
      <t>ホカ</t>
    </rPh>
    <phoneticPr fontId="3"/>
  </si>
  <si>
    <t>その他＝YA</t>
    <rPh sb="2" eb="3">
      <t>タ</t>
    </rPh>
    <phoneticPr fontId="3"/>
  </si>
  <si>
    <t>13～22歳</t>
    <rPh sb="5" eb="6">
      <t>サイ</t>
    </rPh>
    <phoneticPr fontId="1"/>
  </si>
  <si>
    <t>永</t>
    <rPh sb="0" eb="1">
      <t>エイ</t>
    </rPh>
    <phoneticPr fontId="3"/>
  </si>
  <si>
    <t>12～17歳</t>
    <rPh sb="5" eb="6">
      <t>サイ</t>
    </rPh>
    <phoneticPr fontId="3"/>
  </si>
  <si>
    <t>13～18歳</t>
    <rPh sb="5" eb="6">
      <t>サイ</t>
    </rPh>
    <phoneticPr fontId="1"/>
  </si>
  <si>
    <t>13～２２歳</t>
    <rPh sb="5" eb="6">
      <t>サイ</t>
    </rPh>
    <phoneticPr fontId="3"/>
  </si>
  <si>
    <t>永</t>
    <rPh sb="0" eb="1">
      <t>エイ</t>
    </rPh>
    <phoneticPr fontId="1"/>
  </si>
  <si>
    <t>（1,263）</t>
  </si>
  <si>
    <t>学生：１３～２２歳</t>
  </si>
  <si>
    <t>9カ所　：第五コミュニティーセンター、児童文化センター、朝倉児童館、日吉児童館、大友児童館、下小出児童館、粕川児童館、桜が丘文庫、南三文庫</t>
  </si>
  <si>
    <t>１カ所：ナルセグループ伊勢崎市民プラザ図書室</t>
    <rPh sb="2" eb="3">
      <t>ショ</t>
    </rPh>
    <phoneticPr fontId="2"/>
  </si>
  <si>
    <t>あかつき号</t>
    <rPh sb="4" eb="5">
      <t>ゴウ</t>
    </rPh>
    <phoneticPr fontId="3"/>
  </si>
  <si>
    <t>市内</t>
    <rPh sb="0" eb="2">
      <t>シナイ</t>
    </rPh>
    <phoneticPr fontId="3"/>
  </si>
  <si>
    <t>はくちょう号</t>
    <rPh sb="5" eb="6">
      <t>ゴウ</t>
    </rPh>
    <phoneticPr fontId="1"/>
  </si>
  <si>
    <t>月2回（施設）月1回（小学校）</t>
    <rPh sb="0" eb="1">
      <t>ツキ</t>
    </rPh>
    <rPh sb="2" eb="3">
      <t>カイ</t>
    </rPh>
    <rPh sb="4" eb="6">
      <t>シセツ</t>
    </rPh>
    <rPh sb="7" eb="8">
      <t>ツキ</t>
    </rPh>
    <rPh sb="9" eb="10">
      <t>カイ</t>
    </rPh>
    <rPh sb="11" eb="14">
      <t>ショウガッコウ</t>
    </rPh>
    <phoneticPr fontId="1"/>
  </si>
  <si>
    <t>町内の小学校及び福祉施設</t>
    <rPh sb="0" eb="2">
      <t>チョウナイ</t>
    </rPh>
    <rPh sb="3" eb="6">
      <t>ショウガッコウ</t>
    </rPh>
    <rPh sb="6" eb="7">
      <t>オヨ</t>
    </rPh>
    <rPh sb="8" eb="10">
      <t>フクシ</t>
    </rPh>
    <rPh sb="10" eb="12">
      <t>シセツ</t>
    </rPh>
    <phoneticPr fontId="1"/>
  </si>
  <si>
    <t>リクエストは件数ではなく点数　相互貸借は中央館で一括計上</t>
  </si>
  <si>
    <t>A3未満/50　A3/80</t>
  </si>
  <si>
    <t>リクエスト分の予約件数は抽出できないため、令和4年度の予約件数計を入力した。</t>
    <rPh sb="5" eb="6">
      <t>ブン</t>
    </rPh>
    <rPh sb="7" eb="9">
      <t>ヨヤク</t>
    </rPh>
    <rPh sb="9" eb="11">
      <t>ケンスウ</t>
    </rPh>
    <rPh sb="12" eb="14">
      <t>チュウシュツ</t>
    </rPh>
    <rPh sb="21" eb="23">
      <t>レイワ</t>
    </rPh>
    <rPh sb="24" eb="26">
      <t>ネンド</t>
    </rPh>
    <rPh sb="27" eb="31">
      <t>ヨヤクケンスウ</t>
    </rPh>
    <rPh sb="31" eb="32">
      <t>ケイ</t>
    </rPh>
    <rPh sb="33" eb="35">
      <t>ニュウリョク</t>
    </rPh>
    <phoneticPr fontId="3"/>
  </si>
  <si>
    <t>GPRIME forSaaS
LiCS-WebⅡ</t>
  </si>
  <si>
    <t>京セラコミュニケーションシステム</t>
    <rPh sb="0" eb="1">
      <t>キョウ</t>
    </rPh>
    <phoneticPr fontId="3"/>
  </si>
  <si>
    <t>本館一括</t>
  </si>
  <si>
    <t>R2.11.11</t>
  </si>
  <si>
    <t>Windows
Server2016</t>
  </si>
  <si>
    <t>600ＧＢ</t>
  </si>
  <si>
    <t>TRC　T/TR</t>
  </si>
  <si>
    <t>TRC,ﾄｯｶｰﾀ</t>
  </si>
  <si>
    <t>Windows
server2016</t>
  </si>
  <si>
    <t>トーハン
LCS</t>
  </si>
  <si>
    <t>トーハン</t>
  </si>
  <si>
    <t>ESPRIMO</t>
  </si>
  <si>
    <t>Lics-Re3</t>
  </si>
  <si>
    <t>端末台数の内、７台がパソコン、2台がタブレット</t>
    <rPh sb="0" eb="2">
      <t>タンマツ</t>
    </rPh>
    <rPh sb="2" eb="4">
      <t>ダイスウ</t>
    </rPh>
    <rPh sb="5" eb="6">
      <t>ウチ</t>
    </rPh>
    <rPh sb="8" eb="9">
      <t>ダイ</t>
    </rPh>
    <rPh sb="16" eb="17">
      <t>ダイ</t>
    </rPh>
    <phoneticPr fontId="3"/>
  </si>
  <si>
    <t>windows Server2016</t>
  </si>
  <si>
    <t>iLiswing
V3</t>
  </si>
  <si>
    <t>Wimdows Server2016</t>
  </si>
  <si>
    <t xml:space="preserve">ランニングコストはシステムリース料＋システム保守＋サーバ借上料、大間々図書館・東公民館・岩宿博物館のシステム代金も含む。台数は自館分。
</t>
    <rPh sb="32" eb="35">
      <t>オオママ</t>
    </rPh>
    <rPh sb="35" eb="38">
      <t>トショカン</t>
    </rPh>
    <phoneticPr fontId="1"/>
  </si>
  <si>
    <t>ランニングコストは、笠懸図書館で回答。台数は自館分。</t>
    <rPh sb="10" eb="12">
      <t>カサカケ</t>
    </rPh>
    <rPh sb="12" eb="15">
      <t>トショカン</t>
    </rPh>
    <rPh sb="16" eb="18">
      <t>カイトウ</t>
    </rPh>
    <phoneticPr fontId="1"/>
  </si>
  <si>
    <t>Weｂ ⅰLⅰsV4</t>
  </si>
  <si>
    <t>2017.6.1</t>
  </si>
  <si>
    <t>ソフテック</t>
  </si>
  <si>
    <t>OptiPlex 3000</t>
  </si>
  <si>
    <t>8GB,1X8GB</t>
  </si>
  <si>
    <t>Windows10Professional</t>
  </si>
  <si>
    <t>LiCS-Re3</t>
  </si>
  <si>
    <t>E
xpress5800
/R110h-1</t>
  </si>
  <si>
    <t>450GB×
3(RAID5)</t>
  </si>
  <si>
    <t>名館長</t>
    <rPh sb="0" eb="3">
      <t>メイカンチョウ</t>
    </rPh>
    <phoneticPr fontId="3"/>
  </si>
  <si>
    <t>クラウドのため、ハードに関する記載無し</t>
  </si>
  <si>
    <t>図書TRC、AV独自</t>
    <rPh sb="0" eb="2">
      <t>トショ</t>
    </rPh>
    <phoneticPr fontId="3"/>
  </si>
  <si>
    <t>Windows10
Enterprise  LTSC</t>
  </si>
  <si>
    <t>TKC・日図協・トッカータ</t>
    <rPh sb="4" eb="5">
      <t>ニチ</t>
    </rPh>
    <rPh sb="5" eb="6">
      <t>ズ</t>
    </rPh>
    <rPh sb="6" eb="7">
      <t>キョウ</t>
    </rPh>
    <phoneticPr fontId="1"/>
  </si>
  <si>
    <t>部分計上</t>
    <rPh sb="0" eb="2">
      <t>ブブン</t>
    </rPh>
    <rPh sb="2" eb="4">
      <t>ケイジョウ</t>
    </rPh>
    <phoneticPr fontId="1"/>
  </si>
  <si>
    <t>人件費には正職員員を含めていない（公民館と兼務のため）</t>
    <rPh sb="0" eb="3">
      <t>ジンケンヒ</t>
    </rPh>
    <rPh sb="5" eb="8">
      <t>セイショクイン</t>
    </rPh>
    <rPh sb="8" eb="9">
      <t>イン</t>
    </rPh>
    <rPh sb="10" eb="11">
      <t>フク</t>
    </rPh>
    <rPh sb="17" eb="20">
      <t>コウミンカン</t>
    </rPh>
    <rPh sb="21" eb="23">
      <t>ケンム</t>
    </rPh>
    <phoneticPr fontId="1"/>
  </si>
  <si>
    <t>未実施</t>
    <phoneticPr fontId="2"/>
  </si>
  <si>
    <t>250G7　Notebook</t>
    <phoneticPr fontId="2"/>
  </si>
  <si>
    <t>令和４年度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</si>
</sst>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[$-411]ge\.m\.d;@"/>
    <numFmt numFmtId="178" formatCode="#,##0_);[Red]\(#,##0\)"/>
    <numFmt numFmtId="179" formatCode="#,##0_ "/>
    <numFmt numFmtId="180" formatCode="0.00_ "/>
    <numFmt numFmtId="181" formatCode="0.00_);[Red]\(0.00\)"/>
    <numFmt numFmtId="182" formatCode="#,##0.0_);[Red]\(#,##0.0\)"/>
    <numFmt numFmtId="183" formatCode="#,##0.00_);[Red]\(#,##0.00\)"/>
    <numFmt numFmtId="184" formatCode="0_);[Red]\(0\)"/>
  </numFmts>
  <fonts count="7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ＪＳＰ明朝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</font>
    <font>
      <b/>
      <sz val="10"/>
      <name val="ＭＳ Ｐ明朝"/>
      <family val="1"/>
      <charset val="12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 diagonalDown="1">
      <left/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 style="hair">
        <color indexed="8"/>
      </diagonal>
    </border>
    <border diagonalDown="1"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 diagonalDown="1"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93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48" fillId="0" borderId="0" applyNumberFormat="0" applyFill="0" applyBorder="0" applyProtection="0"/>
    <xf numFmtId="0" fontId="49" fillId="17" borderId="0" applyNumberFormat="0" applyBorder="0" applyProtection="0"/>
    <xf numFmtId="0" fontId="49" fillId="18" borderId="0" applyNumberFormat="0" applyBorder="0" applyProtection="0"/>
    <xf numFmtId="0" fontId="48" fillId="19" borderId="0" applyNumberFormat="0" applyBorder="0" applyProtection="0"/>
    <xf numFmtId="0" fontId="46" fillId="20" borderId="0" applyNumberFormat="0" applyBorder="0" applyProtection="0"/>
    <xf numFmtId="0" fontId="47" fillId="21" borderId="0" applyNumberFormat="0" applyBorder="0" applyProtection="0"/>
    <xf numFmtId="178" fontId="1" fillId="0" borderId="0" applyBorder="0" applyProtection="0"/>
    <xf numFmtId="38" fontId="1" fillId="0" borderId="0" applyBorder="0" applyProtection="0"/>
    <xf numFmtId="0" fontId="43" fillId="0" borderId="0" applyNumberFormat="0" applyFill="0" applyBorder="0" applyProtection="0"/>
    <xf numFmtId="0" fontId="44" fillId="22" borderId="0" applyNumberFormat="0" applyBorder="0" applyProtection="0"/>
    <xf numFmtId="0" fontId="39" fillId="0" borderId="0" applyNumberFormat="0" applyFill="0" applyBorder="0" applyProtection="0"/>
    <xf numFmtId="0" fontId="40" fillId="0" borderId="0" applyNumberFormat="0" applyFill="0" applyBorder="0" applyProtection="0"/>
    <xf numFmtId="0" fontId="41" fillId="0" borderId="0" applyNumberFormat="0" applyFill="0" applyBorder="0" applyProtection="0"/>
    <xf numFmtId="0" fontId="45" fillId="23" borderId="0" applyNumberFormat="0" applyBorder="0" applyProtection="0"/>
    <xf numFmtId="0" fontId="42" fillId="23" borderId="1" applyNumberFormat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6" fillId="0" borderId="0" applyNumberFormat="0" applyFill="0" applyBorder="0" applyProtection="0"/>
    <xf numFmtId="0" fontId="16" fillId="24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4" fillId="5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28" borderId="2" applyNumberFormat="0" applyAlignment="0" applyProtection="0">
      <alignment vertical="center"/>
    </xf>
    <xf numFmtId="0" fontId="56" fillId="60" borderId="90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7" fillId="61" borderId="0" applyNumberFormat="0" applyBorder="0" applyAlignment="0" applyProtection="0">
      <alignment vertical="center"/>
    </xf>
    <xf numFmtId="0" fontId="1" fillId="30" borderId="3" applyNumberFormat="0" applyFont="0" applyAlignment="0" applyProtection="0">
      <alignment vertical="center"/>
    </xf>
    <xf numFmtId="0" fontId="1" fillId="31" borderId="91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8" fillId="0" borderId="92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60" fillId="63" borderId="9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61" fillId="0" borderId="94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62" fillId="0" borderId="9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3" fillId="0" borderId="9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4" fillId="0" borderId="97" applyNumberFormat="0" applyFill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65" fillId="63" borderId="9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0" fillId="7" borderId="1" applyNumberFormat="0" applyAlignment="0" applyProtection="0">
      <alignment vertical="center"/>
    </xf>
    <xf numFmtId="0" fontId="67" fillId="8" borderId="93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1" fillId="0" borderId="0"/>
    <xf numFmtId="0" fontId="1" fillId="0" borderId="0"/>
    <xf numFmtId="38" fontId="7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3" borderId="10" xfId="0" applyFont="1" applyFill="1" applyBorder="1">
      <alignment vertical="center"/>
    </xf>
    <xf numFmtId="0" fontId="4" fillId="33" borderId="1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33" borderId="12" xfId="0" applyFont="1" applyFill="1" applyBorder="1">
      <alignment vertical="center"/>
    </xf>
    <xf numFmtId="0" fontId="4" fillId="33" borderId="13" xfId="0" applyFont="1" applyFill="1" applyBorder="1">
      <alignment vertical="center"/>
    </xf>
    <xf numFmtId="0" fontId="4" fillId="33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33" borderId="15" xfId="0" applyFont="1" applyFill="1" applyBorder="1" applyAlignment="1">
      <alignment horizontal="center"/>
    </xf>
    <xf numFmtId="0" fontId="4" fillId="33" borderId="14" xfId="0" applyFont="1" applyFill="1" applyBorder="1">
      <alignment vertical="center"/>
    </xf>
    <xf numFmtId="0" fontId="6" fillId="33" borderId="12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6" fillId="33" borderId="18" xfId="0" applyFont="1" applyFill="1" applyBorder="1">
      <alignment vertical="center"/>
    </xf>
    <xf numFmtId="0" fontId="6" fillId="33" borderId="13" xfId="0" applyFont="1" applyFill="1" applyBorder="1">
      <alignment vertical="center"/>
    </xf>
    <xf numFmtId="0" fontId="6" fillId="33" borderId="19" xfId="0" applyFont="1" applyFill="1" applyBorder="1" applyAlignment="1">
      <alignment horizontal="left"/>
    </xf>
    <xf numFmtId="0" fontId="6" fillId="33" borderId="12" xfId="0" applyFont="1" applyFill="1" applyBorder="1" applyAlignment="1">
      <alignment horizontal="left"/>
    </xf>
    <xf numFmtId="0" fontId="6" fillId="33" borderId="12" xfId="0" applyFont="1" applyFill="1" applyBorder="1">
      <alignment vertical="center"/>
    </xf>
    <xf numFmtId="0" fontId="7" fillId="33" borderId="18" xfId="0" applyFont="1" applyFill="1" applyBorder="1">
      <alignment vertical="center"/>
    </xf>
    <xf numFmtId="0" fontId="7" fillId="33" borderId="12" xfId="0" applyFont="1" applyFill="1" applyBorder="1">
      <alignment vertical="center"/>
    </xf>
    <xf numFmtId="0" fontId="4" fillId="0" borderId="19" xfId="0" applyFont="1" applyBorder="1" applyAlignment="1">
      <alignment horizont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13" xfId="0" applyFont="1" applyBorder="1">
      <alignment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 shrinkToFit="1"/>
    </xf>
    <xf numFmtId="178" fontId="4" fillId="0" borderId="21" xfId="0" applyNumberFormat="1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4" fillId="0" borderId="19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4" fillId="0" borderId="14" xfId="0" applyFont="1" applyBorder="1" applyAlignment="1">
      <alignment horizontal="right"/>
    </xf>
    <xf numFmtId="0" fontId="4" fillId="0" borderId="2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4" fillId="0" borderId="23" xfId="171" applyFont="1" applyBorder="1"/>
    <xf numFmtId="0" fontId="4" fillId="0" borderId="15" xfId="0" applyFont="1" applyBorder="1">
      <alignment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vertical="center" shrinkToFit="1"/>
    </xf>
    <xf numFmtId="176" fontId="4" fillId="0" borderId="15" xfId="0" applyNumberFormat="1" applyFont="1" applyBorder="1">
      <alignment vertical="center"/>
    </xf>
    <xf numFmtId="38" fontId="6" fillId="0" borderId="10" xfId="84" applyFont="1" applyFill="1" applyBorder="1" applyAlignment="1"/>
    <xf numFmtId="38" fontId="6" fillId="0" borderId="15" xfId="84" applyFont="1" applyFill="1" applyBorder="1" applyAlignment="1"/>
    <xf numFmtId="38" fontId="6" fillId="0" borderId="12" xfId="84" applyFont="1" applyFill="1" applyBorder="1" applyAlignment="1">
      <alignment horizontal="center"/>
    </xf>
    <xf numFmtId="0" fontId="4" fillId="0" borderId="14" xfId="0" applyFont="1" applyBorder="1">
      <alignment vertical="center"/>
    </xf>
    <xf numFmtId="0" fontId="7" fillId="0" borderId="11" xfId="0" applyFont="1" applyBorder="1" applyAlignment="1">
      <alignment horizontal="center"/>
    </xf>
    <xf numFmtId="0" fontId="7" fillId="0" borderId="15" xfId="0" applyFont="1" applyBorder="1">
      <alignment vertical="center"/>
    </xf>
    <xf numFmtId="0" fontId="7" fillId="0" borderId="13" xfId="0" applyFont="1" applyBorder="1" applyAlignment="1">
      <alignment horizontal="center"/>
    </xf>
    <xf numFmtId="0" fontId="5" fillId="0" borderId="15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8" xfId="0" applyFont="1" applyBorder="1">
      <alignment vertical="center"/>
    </xf>
    <xf numFmtId="0" fontId="7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9" xfId="0" applyFont="1" applyBorder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5" xfId="0" applyFont="1" applyBorder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horizontal="center" shrinkToFit="1"/>
    </xf>
    <xf numFmtId="0" fontId="4" fillId="0" borderId="26" xfId="0" applyFont="1" applyBorder="1">
      <alignment vertical="center"/>
    </xf>
    <xf numFmtId="178" fontId="4" fillId="0" borderId="27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13" fillId="0" borderId="0" xfId="0" applyFont="1">
      <alignment vertical="center"/>
    </xf>
    <xf numFmtId="178" fontId="4" fillId="0" borderId="12" xfId="0" applyNumberFormat="1" applyFont="1" applyBorder="1">
      <alignment vertical="center"/>
    </xf>
    <xf numFmtId="178" fontId="4" fillId="0" borderId="20" xfId="0" applyNumberFormat="1" applyFont="1" applyBorder="1">
      <alignment vertical="center"/>
    </xf>
    <xf numFmtId="0" fontId="32" fillId="33" borderId="23" xfId="161" applyFont="1" applyFill="1" applyBorder="1"/>
    <xf numFmtId="183" fontId="4" fillId="0" borderId="0" xfId="0" applyNumberFormat="1" applyFont="1">
      <alignment vertical="center"/>
    </xf>
    <xf numFmtId="183" fontId="6" fillId="0" borderId="15" xfId="0" applyNumberFormat="1" applyFont="1" applyBorder="1">
      <alignment vertical="center"/>
    </xf>
    <xf numFmtId="183" fontId="6" fillId="0" borderId="12" xfId="0" applyNumberFormat="1" applyFont="1" applyBorder="1">
      <alignment vertical="center"/>
    </xf>
    <xf numFmtId="183" fontId="4" fillId="0" borderId="20" xfId="0" applyNumberFormat="1" applyFont="1" applyBorder="1" applyAlignment="1">
      <alignment horizontal="right" vertical="center"/>
    </xf>
    <xf numFmtId="183" fontId="4" fillId="0" borderId="2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shrinkToFit="1"/>
    </xf>
    <xf numFmtId="178" fontId="4" fillId="0" borderId="28" xfId="0" applyNumberFormat="1" applyFont="1" applyBorder="1" applyAlignment="1">
      <alignment horizontal="left" vertical="center" shrinkToFit="1"/>
    </xf>
    <xf numFmtId="178" fontId="4" fillId="0" borderId="29" xfId="0" applyNumberFormat="1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9" xfId="0" applyFont="1" applyBorder="1">
      <alignment vertical="center"/>
    </xf>
    <xf numFmtId="178" fontId="4" fillId="0" borderId="21" xfId="0" applyNumberFormat="1" applyFont="1" applyBorder="1" applyAlignment="1">
      <alignment horizontal="center" vertical="center"/>
    </xf>
    <xf numFmtId="178" fontId="4" fillId="0" borderId="21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14" fillId="0" borderId="23" xfId="156" applyFont="1" applyBorder="1"/>
    <xf numFmtId="0" fontId="14" fillId="0" borderId="0" xfId="156" applyFont="1"/>
    <xf numFmtId="178" fontId="4" fillId="0" borderId="28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4" fillId="0" borderId="24" xfId="0" applyFont="1" applyBorder="1">
      <alignment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 shrinkToFit="1"/>
    </xf>
    <xf numFmtId="178" fontId="4" fillId="0" borderId="29" xfId="0" applyNumberFormat="1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178" fontId="14" fillId="0" borderId="29" xfId="0" applyNumberFormat="1" applyFont="1" applyBorder="1" applyAlignment="1">
      <alignment horizontal="left" vertical="center" shrinkToFit="1"/>
    </xf>
    <xf numFmtId="178" fontId="4" fillId="0" borderId="0" xfId="0" applyNumberFormat="1" applyFont="1">
      <alignment vertical="center"/>
    </xf>
    <xf numFmtId="0" fontId="1" fillId="0" borderId="0" xfId="0" applyFont="1">
      <alignment vertical="center"/>
    </xf>
    <xf numFmtId="178" fontId="4" fillId="0" borderId="0" xfId="0" applyNumberFormat="1" applyFont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177" fontId="4" fillId="34" borderId="21" xfId="0" applyNumberFormat="1" applyFont="1" applyFill="1" applyBorder="1" applyAlignment="1">
      <alignment horizontal="center" vertical="center"/>
    </xf>
    <xf numFmtId="0" fontId="4" fillId="34" borderId="20" xfId="0" applyFont="1" applyFill="1" applyBorder="1" applyAlignment="1">
      <alignment horizontal="center" vertical="center"/>
    </xf>
    <xf numFmtId="0" fontId="4" fillId="34" borderId="2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5" xfId="0" applyFont="1" applyBorder="1" applyAlignment="1">
      <alignment horizontal="left" vertical="center" wrapText="1"/>
    </xf>
    <xf numFmtId="0" fontId="4" fillId="0" borderId="0" xfId="179" applyFont="1" applyAlignment="1">
      <alignment vertical="center"/>
    </xf>
    <xf numFmtId="183" fontId="37" fillId="0" borderId="0" xfId="0" applyNumberFormat="1" applyFont="1" applyAlignment="1">
      <alignment horizontal="lef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0" xfId="180" applyFont="1">
      <alignment vertical="center"/>
    </xf>
    <xf numFmtId="0" fontId="37" fillId="0" borderId="0" xfId="180" applyFont="1">
      <alignment vertical="center"/>
    </xf>
    <xf numFmtId="0" fontId="4" fillId="0" borderId="0" xfId="179" applyFont="1"/>
    <xf numFmtId="178" fontId="8" fillId="0" borderId="22" xfId="0" applyNumberFormat="1" applyFont="1" applyBorder="1" applyAlignment="1"/>
    <xf numFmtId="0" fontId="4" fillId="0" borderId="21" xfId="176" applyFont="1" applyBorder="1">
      <alignment vertical="center"/>
    </xf>
    <xf numFmtId="178" fontId="4" fillId="0" borderId="21" xfId="0" applyNumberFormat="1" applyFont="1" applyBorder="1" applyAlignment="1">
      <alignment horizontal="left" vertical="center"/>
    </xf>
    <xf numFmtId="178" fontId="4" fillId="0" borderId="20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shrinkToFit="1"/>
    </xf>
    <xf numFmtId="178" fontId="4" fillId="0" borderId="31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0" fontId="4" fillId="0" borderId="29" xfId="0" applyFont="1" applyBorder="1" applyAlignment="1">
      <alignment horizontal="left" vertical="center" shrinkToFit="1"/>
    </xf>
    <xf numFmtId="176" fontId="4" fillId="0" borderId="13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/>
    </xf>
    <xf numFmtId="0" fontId="6" fillId="33" borderId="14" xfId="0" applyFont="1" applyFill="1" applyBorder="1" applyAlignment="1">
      <alignment horizontal="center"/>
    </xf>
    <xf numFmtId="0" fontId="6" fillId="33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24" xfId="0" applyFont="1" applyBorder="1">
      <alignment vertical="center"/>
    </xf>
    <xf numFmtId="0" fontId="4" fillId="0" borderId="3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7" xfId="0" applyFont="1" applyBorder="1">
      <alignment vertical="center"/>
    </xf>
    <xf numFmtId="0" fontId="4" fillId="0" borderId="19" xfId="0" applyFont="1" applyBorder="1" applyAlignment="1">
      <alignment horizontal="left" shrinkToFit="1"/>
    </xf>
    <xf numFmtId="0" fontId="7" fillId="0" borderId="24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4" xfId="0" applyFont="1" applyBorder="1" applyAlignment="1">
      <alignment horizontal="right"/>
    </xf>
    <xf numFmtId="0" fontId="7" fillId="0" borderId="35" xfId="0" applyFont="1" applyBorder="1">
      <alignment vertical="center"/>
    </xf>
    <xf numFmtId="38" fontId="6" fillId="0" borderId="24" xfId="84" applyFont="1" applyFill="1" applyBorder="1" applyAlignment="1"/>
    <xf numFmtId="0" fontId="6" fillId="33" borderId="24" xfId="0" applyFont="1" applyFill="1" applyBorder="1" applyAlignment="1">
      <alignment horizontal="left"/>
    </xf>
    <xf numFmtId="0" fontId="6" fillId="33" borderId="37" xfId="0" applyFont="1" applyFill="1" applyBorder="1" applyAlignment="1">
      <alignment horizontal="left"/>
    </xf>
    <xf numFmtId="0" fontId="7" fillId="33" borderId="24" xfId="0" applyFont="1" applyFill="1" applyBorder="1">
      <alignment vertical="center"/>
    </xf>
    <xf numFmtId="0" fontId="6" fillId="33" borderId="22" xfId="0" applyFont="1" applyFill="1" applyBorder="1">
      <alignment vertical="center"/>
    </xf>
    <xf numFmtId="0" fontId="6" fillId="33" borderId="24" xfId="0" applyFont="1" applyFill="1" applyBorder="1">
      <alignment vertical="center"/>
    </xf>
    <xf numFmtId="0" fontId="4" fillId="33" borderId="24" xfId="0" applyFont="1" applyFill="1" applyBorder="1" applyAlignment="1">
      <alignment horizontal="center"/>
    </xf>
    <xf numFmtId="0" fontId="4" fillId="33" borderId="38" xfId="0" applyFont="1" applyFill="1" applyBorder="1">
      <alignment vertical="center"/>
    </xf>
    <xf numFmtId="0" fontId="4" fillId="33" borderId="39" xfId="0" applyFont="1" applyFill="1" applyBorder="1" applyAlignment="1">
      <alignment shrinkToFit="1"/>
    </xf>
    <xf numFmtId="0" fontId="4" fillId="33" borderId="38" xfId="0" applyFont="1" applyFill="1" applyBorder="1" applyAlignment="1">
      <alignment horizontal="center"/>
    </xf>
    <xf numFmtId="178" fontId="4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center" shrinkToFit="1"/>
    </xf>
    <xf numFmtId="178" fontId="4" fillId="0" borderId="20" xfId="0" applyNumberFormat="1" applyFont="1" applyBorder="1" applyAlignment="1">
      <alignment horizontal="right" vertical="center" shrinkToFit="1"/>
    </xf>
    <xf numFmtId="178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" fillId="0" borderId="12" xfId="176" applyFont="1" applyBorder="1" applyAlignment="1">
      <alignment vertical="center" wrapText="1"/>
    </xf>
    <xf numFmtId="182" fontId="4" fillId="0" borderId="21" xfId="0" applyNumberFormat="1" applyFont="1" applyBorder="1" applyAlignment="1">
      <alignment horizontal="right" vertical="center" shrinkToFit="1"/>
    </xf>
    <xf numFmtId="0" fontId="5" fillId="0" borderId="24" xfId="176" applyFont="1" applyBorder="1" applyAlignment="1">
      <alignment vertical="center" wrapText="1"/>
    </xf>
    <xf numFmtId="0" fontId="5" fillId="0" borderId="15" xfId="176" applyFont="1" applyBorder="1" applyAlignment="1">
      <alignment vertical="center" wrapText="1"/>
    </xf>
    <xf numFmtId="178" fontId="4" fillId="0" borderId="29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/>
    </xf>
    <xf numFmtId="182" fontId="4" fillId="0" borderId="20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182" fontId="4" fillId="0" borderId="15" xfId="0" applyNumberFormat="1" applyFont="1" applyBorder="1" applyAlignment="1">
      <alignment horizontal="right" vertical="center"/>
    </xf>
    <xf numFmtId="178" fontId="4" fillId="0" borderId="15" xfId="178" applyNumberFormat="1" applyFont="1" applyBorder="1">
      <alignment vertical="center"/>
    </xf>
    <xf numFmtId="178" fontId="4" fillId="0" borderId="15" xfId="183" applyNumberFormat="1" applyFont="1" applyBorder="1" applyAlignment="1">
      <alignment horizontal="left" vertical="center" shrinkToFit="1"/>
    </xf>
    <xf numFmtId="0" fontId="4" fillId="0" borderId="41" xfId="0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8" fontId="4" fillId="0" borderId="15" xfId="0" applyNumberFormat="1" applyFont="1" applyBorder="1">
      <alignment vertical="center"/>
    </xf>
    <xf numFmtId="178" fontId="4" fillId="0" borderId="15" xfId="0" applyNumberFormat="1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top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8" fontId="4" fillId="0" borderId="15" xfId="177" applyNumberFormat="1" applyFont="1" applyBorder="1" applyAlignment="1">
      <alignment horizontal="right" vertical="center"/>
    </xf>
    <xf numFmtId="178" fontId="4" fillId="0" borderId="39" xfId="177" applyNumberFormat="1" applyFont="1" applyBorder="1" applyAlignment="1">
      <alignment vertical="center"/>
    </xf>
    <xf numFmtId="178" fontId="4" fillId="0" borderId="43" xfId="0" applyNumberFormat="1" applyFont="1" applyBorder="1" applyAlignment="1">
      <alignment horizontal="right" vertical="center"/>
    </xf>
    <xf numFmtId="0" fontId="4" fillId="0" borderId="12" xfId="179" applyFont="1" applyBorder="1" applyAlignment="1">
      <alignment vertical="center"/>
    </xf>
    <xf numFmtId="178" fontId="4" fillId="0" borderId="12" xfId="182" applyNumberFormat="1" applyFont="1" applyBorder="1">
      <alignment vertical="center"/>
    </xf>
    <xf numFmtId="178" fontId="4" fillId="0" borderId="12" xfId="182" applyNumberFormat="1" applyFont="1" applyBorder="1" applyAlignment="1">
      <alignment horizontal="right" vertical="center"/>
    </xf>
    <xf numFmtId="178" fontId="4" fillId="0" borderId="12" xfId="178" applyNumberFormat="1" applyFont="1" applyBorder="1">
      <alignment vertical="center"/>
    </xf>
    <xf numFmtId="178" fontId="32" fillId="0" borderId="12" xfId="172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right" vertical="center"/>
    </xf>
    <xf numFmtId="178" fontId="4" fillId="0" borderId="12" xfId="183" applyNumberFormat="1" applyFont="1" applyBorder="1" applyAlignment="1">
      <alignment horizontal="left" vertical="center" shrinkToFit="1"/>
    </xf>
    <xf numFmtId="178" fontId="4" fillId="0" borderId="12" xfId="170" applyNumberFormat="1" applyFont="1" applyBorder="1" applyAlignment="1">
      <alignment horizontal="right" vertical="center"/>
    </xf>
    <xf numFmtId="0" fontId="4" fillId="0" borderId="12" xfId="170" applyFont="1" applyBorder="1" applyAlignment="1">
      <alignment horizontal="center" vertical="center"/>
    </xf>
    <xf numFmtId="0" fontId="4" fillId="0" borderId="12" xfId="169" applyFont="1" applyBorder="1" applyAlignment="1">
      <alignment horizontal="left" vertical="center"/>
    </xf>
    <xf numFmtId="178" fontId="4" fillId="0" borderId="12" xfId="166" applyNumberFormat="1" applyFont="1" applyBorder="1" applyAlignment="1">
      <alignment horizontal="right" vertical="center"/>
    </xf>
    <xf numFmtId="0" fontId="4" fillId="0" borderId="12" xfId="166" applyFont="1" applyBorder="1">
      <alignment vertical="center"/>
    </xf>
    <xf numFmtId="178" fontId="4" fillId="0" borderId="12" xfId="168" applyNumberFormat="1" applyFont="1" applyBorder="1" applyAlignment="1">
      <alignment horizontal="right" vertical="center"/>
    </xf>
    <xf numFmtId="0" fontId="4" fillId="0" borderId="12" xfId="168" applyFont="1" applyBorder="1">
      <alignment vertical="center"/>
    </xf>
    <xf numFmtId="178" fontId="4" fillId="0" borderId="12" xfId="176" applyNumberFormat="1" applyFont="1" applyBorder="1">
      <alignment vertical="center"/>
    </xf>
    <xf numFmtId="178" fontId="4" fillId="0" borderId="12" xfId="176" applyNumberFormat="1" applyFont="1" applyBorder="1" applyAlignment="1">
      <alignment horizontal="right" vertical="center"/>
    </xf>
    <xf numFmtId="178" fontId="4" fillId="0" borderId="12" xfId="176" applyNumberFormat="1" applyFont="1" applyBorder="1" applyAlignment="1">
      <alignment horizontal="left" vertical="center"/>
    </xf>
    <xf numFmtId="178" fontId="4" fillId="0" borderId="12" xfId="164" applyNumberFormat="1" applyFont="1" applyBorder="1" applyAlignment="1">
      <alignment horizontal="right" vertical="center"/>
    </xf>
    <xf numFmtId="179" fontId="4" fillId="0" borderId="12" xfId="164" applyNumberFormat="1" applyFont="1" applyBorder="1" applyAlignment="1">
      <alignment horizontal="right" vertical="center"/>
    </xf>
    <xf numFmtId="178" fontId="4" fillId="0" borderId="12" xfId="164" applyNumberFormat="1" applyFont="1" applyBorder="1" applyAlignment="1">
      <alignment horizontal="center" vertical="center"/>
    </xf>
    <xf numFmtId="178" fontId="4" fillId="0" borderId="12" xfId="164" applyNumberFormat="1" applyFont="1" applyBorder="1">
      <alignment vertical="center"/>
    </xf>
    <xf numFmtId="178" fontId="4" fillId="0" borderId="12" xfId="0" applyNumberFormat="1" applyFont="1" applyBorder="1" applyAlignment="1">
      <alignment horizontal="center" vertical="center"/>
    </xf>
    <xf numFmtId="178" fontId="4" fillId="0" borderId="12" xfId="164" applyNumberFormat="1" applyFont="1" applyBorder="1" applyAlignment="1">
      <alignment horizontal="left" vertical="center"/>
    </xf>
    <xf numFmtId="178" fontId="4" fillId="0" borderId="12" xfId="174" applyNumberFormat="1" applyFont="1" applyBorder="1" applyAlignment="1">
      <alignment horizontal="right" vertical="center"/>
    </xf>
    <xf numFmtId="178" fontId="4" fillId="0" borderId="12" xfId="174" applyNumberFormat="1" applyFont="1" applyBorder="1" applyAlignment="1">
      <alignment horizontal="left" vertical="center"/>
    </xf>
    <xf numFmtId="177" fontId="4" fillId="0" borderId="12" xfId="161" applyNumberFormat="1" applyFont="1" applyBorder="1" applyAlignment="1">
      <alignment horizontal="right" vertical="center"/>
    </xf>
    <xf numFmtId="0" fontId="4" fillId="0" borderId="12" xfId="161" applyFont="1" applyBorder="1" applyAlignment="1">
      <alignment vertical="center"/>
    </xf>
    <xf numFmtId="0" fontId="4" fillId="0" borderId="12" xfId="161" applyFont="1" applyBorder="1" applyAlignment="1">
      <alignment horizontal="left" vertical="center"/>
    </xf>
    <xf numFmtId="0" fontId="4" fillId="0" borderId="12" xfId="161" applyFont="1" applyBorder="1" applyAlignment="1">
      <alignment horizontal="left" vertical="center" shrinkToFit="1"/>
    </xf>
    <xf numFmtId="0" fontId="4" fillId="0" borderId="12" xfId="161" applyFont="1" applyBorder="1" applyAlignment="1">
      <alignment horizontal="center" vertical="center"/>
    </xf>
    <xf numFmtId="178" fontId="4" fillId="0" borderId="12" xfId="161" applyNumberFormat="1" applyFont="1" applyBorder="1" applyAlignment="1">
      <alignment horizontal="right" vertical="center"/>
    </xf>
    <xf numFmtId="0" fontId="4" fillId="0" borderId="12" xfId="161" applyFont="1" applyBorder="1" applyAlignment="1">
      <alignment vertical="center" shrinkToFit="1"/>
    </xf>
    <xf numFmtId="178" fontId="4" fillId="0" borderId="12" xfId="157" applyNumberFormat="1" applyFont="1" applyBorder="1" applyAlignment="1">
      <alignment horizontal="right" vertical="center"/>
    </xf>
    <xf numFmtId="178" fontId="4" fillId="0" borderId="12" xfId="157" applyNumberFormat="1" applyFont="1" applyBorder="1" applyAlignment="1">
      <alignment horizontal="left" vertical="center" shrinkToFit="1"/>
    </xf>
    <xf numFmtId="178" fontId="4" fillId="0" borderId="12" xfId="159" applyNumberFormat="1" applyFont="1" applyBorder="1" applyAlignment="1">
      <alignment horizontal="right" vertical="center"/>
    </xf>
    <xf numFmtId="180" fontId="4" fillId="0" borderId="12" xfId="159" applyNumberFormat="1" applyFont="1" applyBorder="1" applyAlignment="1">
      <alignment horizontal="right" vertical="center"/>
    </xf>
    <xf numFmtId="0" fontId="14" fillId="0" borderId="12" xfId="159" applyBorder="1" applyAlignment="1">
      <alignment horizontal="left" vertical="center" shrinkToFit="1"/>
    </xf>
    <xf numFmtId="178" fontId="4" fillId="0" borderId="12" xfId="172" applyNumberFormat="1" applyFont="1" applyBorder="1" applyAlignment="1">
      <alignment horizontal="right" vertical="center" shrinkToFit="1"/>
    </xf>
    <xf numFmtId="0" fontId="4" fillId="0" borderId="12" xfId="170" applyFont="1" applyBorder="1" applyAlignment="1">
      <alignment horizontal="left" vertical="center" shrinkToFit="1"/>
    </xf>
    <xf numFmtId="179" fontId="4" fillId="0" borderId="12" xfId="0" applyNumberFormat="1" applyFont="1" applyBorder="1" applyAlignment="1">
      <alignment horizontal="center" vertical="center"/>
    </xf>
    <xf numFmtId="179" fontId="4" fillId="0" borderId="12" xfId="174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8" fontId="4" fillId="0" borderId="12" xfId="162" applyNumberFormat="1" applyFont="1" applyBorder="1" applyAlignment="1">
      <alignment horizontal="right" vertical="center"/>
    </xf>
    <xf numFmtId="0" fontId="4" fillId="0" borderId="12" xfId="162" applyFont="1" applyBorder="1" applyAlignment="1">
      <alignment vertical="center" shrinkToFit="1"/>
    </xf>
    <xf numFmtId="178" fontId="4" fillId="0" borderId="12" xfId="159" applyNumberFormat="1" applyFont="1" applyBorder="1">
      <alignment vertical="center"/>
    </xf>
    <xf numFmtId="180" fontId="4" fillId="0" borderId="12" xfId="159" applyNumberFormat="1" applyFont="1" applyBorder="1">
      <alignment vertical="center"/>
    </xf>
    <xf numFmtId="0" fontId="14" fillId="0" borderId="24" xfId="180" applyBorder="1" applyAlignment="1">
      <alignment horizontal="right" vertical="center"/>
    </xf>
    <xf numFmtId="0" fontId="4" fillId="0" borderId="24" xfId="180" applyFont="1" applyBorder="1">
      <alignment vertical="center"/>
    </xf>
    <xf numFmtId="178" fontId="4" fillId="0" borderId="24" xfId="178" applyNumberFormat="1" applyFont="1" applyBorder="1">
      <alignment vertical="center"/>
    </xf>
    <xf numFmtId="178" fontId="4" fillId="0" borderId="24" xfId="183" applyNumberFormat="1" applyFont="1" applyBorder="1" applyAlignment="1">
      <alignment horizontal="left" vertical="center" shrinkToFit="1"/>
    </xf>
    <xf numFmtId="0" fontId="4" fillId="0" borderId="12" xfId="170" applyFont="1" applyBorder="1" applyAlignment="1">
      <alignment horizontal="left" vertical="center"/>
    </xf>
    <xf numFmtId="0" fontId="4" fillId="0" borderId="12" xfId="162" applyFont="1" applyBorder="1">
      <alignment vertical="center"/>
    </xf>
    <xf numFmtId="0" fontId="4" fillId="0" borderId="12" xfId="162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2" xfId="162" applyFont="1" applyBorder="1" applyAlignment="1">
      <alignment horizontal="left" vertical="center" shrinkToFit="1"/>
    </xf>
    <xf numFmtId="0" fontId="4" fillId="0" borderId="12" xfId="162" applyFont="1" applyBorder="1" applyAlignment="1">
      <alignment horizontal="center" vertical="center"/>
    </xf>
    <xf numFmtId="0" fontId="14" fillId="0" borderId="45" xfId="180" applyBorder="1" applyAlignment="1">
      <alignment horizontal="right" vertical="center"/>
    </xf>
    <xf numFmtId="0" fontId="4" fillId="0" borderId="12" xfId="180" applyFont="1" applyBorder="1">
      <alignment vertical="center"/>
    </xf>
    <xf numFmtId="178" fontId="4" fillId="0" borderId="15" xfId="182" applyNumberFormat="1" applyFont="1" applyBorder="1">
      <alignment vertical="center"/>
    </xf>
    <xf numFmtId="178" fontId="4" fillId="0" borderId="15" xfId="182" applyNumberFormat="1" applyFont="1" applyBorder="1" applyAlignment="1">
      <alignment horizontal="right" vertical="center"/>
    </xf>
    <xf numFmtId="178" fontId="32" fillId="0" borderId="15" xfId="172" applyNumberFormat="1" applyFont="1" applyBorder="1" applyAlignment="1">
      <alignment horizontal="right" vertical="center"/>
    </xf>
    <xf numFmtId="183" fontId="4" fillId="0" borderId="45" xfId="0" applyNumberFormat="1" applyFont="1" applyBorder="1" applyAlignment="1">
      <alignment horizontal="right" vertical="center"/>
    </xf>
    <xf numFmtId="178" fontId="4" fillId="0" borderId="15" xfId="170" applyNumberFormat="1" applyFont="1" applyBorder="1" applyAlignment="1">
      <alignment horizontal="right" vertical="center"/>
    </xf>
    <xf numFmtId="0" fontId="4" fillId="0" borderId="15" xfId="170" applyFont="1" applyBorder="1" applyAlignment="1">
      <alignment horizontal="center" vertical="center"/>
    </xf>
    <xf numFmtId="0" fontId="4" fillId="0" borderId="15" xfId="170" applyFont="1" applyBorder="1" applyAlignment="1">
      <alignment horizontal="left" vertical="center"/>
    </xf>
    <xf numFmtId="178" fontId="4" fillId="0" borderId="15" xfId="166" applyNumberFormat="1" applyFont="1" applyBorder="1" applyAlignment="1">
      <alignment horizontal="right" vertical="center"/>
    </xf>
    <xf numFmtId="0" fontId="4" fillId="0" borderId="15" xfId="166" applyFont="1" applyBorder="1">
      <alignment vertical="center"/>
    </xf>
    <xf numFmtId="178" fontId="4" fillId="0" borderId="15" xfId="168" applyNumberFormat="1" applyFont="1" applyBorder="1" applyAlignment="1">
      <alignment horizontal="right" vertical="center"/>
    </xf>
    <xf numFmtId="0" fontId="4" fillId="0" borderId="15" xfId="168" applyFont="1" applyBorder="1">
      <alignment vertical="center"/>
    </xf>
    <xf numFmtId="178" fontId="4" fillId="0" borderId="15" xfId="176" applyNumberFormat="1" applyFont="1" applyBorder="1">
      <alignment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5" xfId="164" applyNumberFormat="1" applyFont="1" applyBorder="1" applyAlignment="1">
      <alignment horizontal="right" vertical="center"/>
    </xf>
    <xf numFmtId="178" fontId="4" fillId="0" borderId="15" xfId="164" applyNumberFormat="1" applyFont="1" applyBorder="1" applyAlignment="1">
      <alignment horizontal="center" vertical="center"/>
    </xf>
    <xf numFmtId="178" fontId="4" fillId="0" borderId="15" xfId="164" applyNumberFormat="1" applyFont="1" applyBorder="1" applyAlignment="1">
      <alignment horizontal="left" vertical="center"/>
    </xf>
    <xf numFmtId="177" fontId="4" fillId="0" borderId="15" xfId="0" applyNumberFormat="1" applyFont="1" applyBorder="1" applyAlignment="1">
      <alignment horizontal="right" vertical="center"/>
    </xf>
    <xf numFmtId="0" fontId="4" fillId="0" borderId="15" xfId="161" applyFont="1" applyBorder="1" applyAlignment="1">
      <alignment vertical="center"/>
    </xf>
    <xf numFmtId="0" fontId="4" fillId="0" borderId="15" xfId="161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15" xfId="161" applyFont="1" applyBorder="1" applyAlignment="1">
      <alignment horizontal="left" vertical="center" shrinkToFit="1"/>
    </xf>
    <xf numFmtId="0" fontId="4" fillId="0" borderId="15" xfId="161" applyFont="1" applyBorder="1" applyAlignment="1">
      <alignment horizontal="center" vertical="center"/>
    </xf>
    <xf numFmtId="178" fontId="4" fillId="0" borderId="15" xfId="161" applyNumberFormat="1" applyFont="1" applyBorder="1" applyAlignment="1">
      <alignment horizontal="right" vertical="center"/>
    </xf>
    <xf numFmtId="0" fontId="4" fillId="0" borderId="15" xfId="161" applyFont="1" applyBorder="1" applyAlignment="1">
      <alignment vertical="center" shrinkToFit="1"/>
    </xf>
    <xf numFmtId="178" fontId="4" fillId="0" borderId="15" xfId="157" applyNumberFormat="1" applyFont="1" applyBorder="1" applyAlignment="1">
      <alignment horizontal="right" vertical="center"/>
    </xf>
    <xf numFmtId="178" fontId="4" fillId="0" borderId="15" xfId="157" applyNumberFormat="1" applyFont="1" applyBorder="1" applyAlignment="1">
      <alignment horizontal="left" vertical="center" shrinkToFit="1"/>
    </xf>
    <xf numFmtId="178" fontId="4" fillId="0" borderId="15" xfId="159" applyNumberFormat="1" applyFont="1" applyBorder="1" applyAlignment="1">
      <alignment horizontal="right" vertical="center"/>
    </xf>
    <xf numFmtId="180" fontId="4" fillId="0" borderId="15" xfId="159" applyNumberFormat="1" applyFont="1" applyBorder="1" applyAlignment="1">
      <alignment horizontal="right" vertical="center"/>
    </xf>
    <xf numFmtId="0" fontId="14" fillId="0" borderId="15" xfId="159" applyBorder="1" applyAlignment="1">
      <alignment horizontal="left" vertical="center" shrinkToFit="1"/>
    </xf>
    <xf numFmtId="178" fontId="4" fillId="0" borderId="24" xfId="182" applyNumberFormat="1" applyFont="1" applyBorder="1">
      <alignment vertical="center"/>
    </xf>
    <xf numFmtId="178" fontId="4" fillId="0" borderId="24" xfId="178" applyNumberFormat="1" applyFont="1" applyBorder="1" applyAlignment="1">
      <alignment vertical="center" wrapText="1"/>
    </xf>
    <xf numFmtId="178" fontId="32" fillId="0" borderId="24" xfId="172" applyNumberFormat="1" applyFont="1" applyBorder="1" applyAlignment="1">
      <alignment horizontal="right" vertical="center"/>
    </xf>
    <xf numFmtId="183" fontId="4" fillId="0" borderId="24" xfId="0" applyNumberFormat="1" applyFont="1" applyBorder="1" applyAlignment="1">
      <alignment horizontal="right" vertical="center"/>
    </xf>
    <xf numFmtId="178" fontId="4" fillId="0" borderId="24" xfId="170" applyNumberFormat="1" applyFont="1" applyBorder="1" applyAlignment="1">
      <alignment horizontal="right" vertical="center"/>
    </xf>
    <xf numFmtId="0" fontId="4" fillId="0" borderId="24" xfId="170" applyFont="1" applyBorder="1" applyAlignment="1">
      <alignment horizontal="center" vertical="center"/>
    </xf>
    <xf numFmtId="0" fontId="4" fillId="0" borderId="24" xfId="170" applyFont="1" applyBorder="1" applyAlignment="1">
      <alignment horizontal="left" vertical="center"/>
    </xf>
    <xf numFmtId="178" fontId="4" fillId="0" borderId="24" xfId="166" applyNumberFormat="1" applyFont="1" applyBorder="1" applyAlignment="1">
      <alignment horizontal="right" vertical="center"/>
    </xf>
    <xf numFmtId="0" fontId="4" fillId="0" borderId="24" xfId="166" applyFont="1" applyBorder="1">
      <alignment vertical="center"/>
    </xf>
    <xf numFmtId="178" fontId="4" fillId="0" borderId="24" xfId="168" applyNumberFormat="1" applyFont="1" applyBorder="1" applyAlignment="1">
      <alignment horizontal="right" vertical="center"/>
    </xf>
    <xf numFmtId="0" fontId="4" fillId="0" borderId="24" xfId="168" applyFont="1" applyBorder="1">
      <alignment vertical="center"/>
    </xf>
    <xf numFmtId="178" fontId="4" fillId="0" borderId="24" xfId="176" applyNumberFormat="1" applyFont="1" applyBorder="1">
      <alignment vertical="center"/>
    </xf>
    <xf numFmtId="178" fontId="4" fillId="0" borderId="24" xfId="176" applyNumberFormat="1" applyFont="1" applyBorder="1" applyAlignment="1">
      <alignment horizontal="right" vertical="center"/>
    </xf>
    <xf numFmtId="178" fontId="4" fillId="0" borderId="24" xfId="176" applyNumberFormat="1" applyFont="1" applyBorder="1" applyAlignment="1">
      <alignment horizontal="left" vertical="center"/>
    </xf>
    <xf numFmtId="178" fontId="4" fillId="0" borderId="24" xfId="0" applyNumberFormat="1" applyFont="1" applyBorder="1" applyAlignment="1">
      <alignment horizontal="center" vertical="center"/>
    </xf>
    <xf numFmtId="178" fontId="4" fillId="0" borderId="24" xfId="164" applyNumberFormat="1" applyFont="1" applyBorder="1" applyAlignment="1">
      <alignment horizontal="right" vertical="center"/>
    </xf>
    <xf numFmtId="178" fontId="4" fillId="0" borderId="24" xfId="164" applyNumberFormat="1" applyFont="1" applyBorder="1">
      <alignment vertical="center"/>
    </xf>
    <xf numFmtId="178" fontId="4" fillId="0" borderId="24" xfId="174" applyNumberFormat="1" applyFont="1" applyBorder="1" applyAlignment="1">
      <alignment horizontal="right" vertical="center"/>
    </xf>
    <xf numFmtId="178" fontId="4" fillId="0" borderId="24" xfId="174" applyNumberFormat="1" applyFont="1" applyBorder="1" applyAlignment="1">
      <alignment horizontal="left" vertical="center"/>
    </xf>
    <xf numFmtId="177" fontId="4" fillId="0" borderId="24" xfId="0" applyNumberFormat="1" applyFont="1" applyBorder="1" applyAlignment="1">
      <alignment horizontal="right" vertical="center"/>
    </xf>
    <xf numFmtId="0" fontId="4" fillId="0" borderId="24" xfId="161" applyFont="1" applyBorder="1" applyAlignment="1">
      <alignment vertical="center"/>
    </xf>
    <xf numFmtId="0" fontId="4" fillId="0" borderId="24" xfId="161" applyFont="1" applyBorder="1" applyAlignment="1">
      <alignment horizontal="left" vertical="center"/>
    </xf>
    <xf numFmtId="0" fontId="4" fillId="0" borderId="24" xfId="161" applyFont="1" applyBorder="1" applyAlignment="1">
      <alignment horizontal="left" vertical="center" shrinkToFit="1"/>
    </xf>
    <xf numFmtId="0" fontId="4" fillId="0" borderId="24" xfId="162" applyFont="1" applyBorder="1" applyAlignment="1">
      <alignment horizontal="left" vertical="center" shrinkToFit="1"/>
    </xf>
    <xf numFmtId="0" fontId="4" fillId="0" borderId="24" xfId="162" applyFont="1" applyBorder="1" applyAlignment="1">
      <alignment horizontal="center" vertical="center"/>
    </xf>
    <xf numFmtId="178" fontId="4" fillId="0" borderId="24" xfId="162" applyNumberFormat="1" applyFont="1" applyBorder="1" applyAlignment="1">
      <alignment horizontal="right" vertical="center"/>
    </xf>
    <xf numFmtId="0" fontId="4" fillId="0" borderId="24" xfId="162" applyFont="1" applyBorder="1" applyAlignment="1">
      <alignment vertical="center" shrinkToFit="1"/>
    </xf>
    <xf numFmtId="178" fontId="4" fillId="0" borderId="24" xfId="157" applyNumberFormat="1" applyFont="1" applyBorder="1" applyAlignment="1">
      <alignment horizontal="right" vertical="center"/>
    </xf>
    <xf numFmtId="178" fontId="4" fillId="0" borderId="24" xfId="157" applyNumberFormat="1" applyFont="1" applyBorder="1" applyAlignment="1">
      <alignment horizontal="left" vertical="center" shrinkToFit="1"/>
    </xf>
    <xf numFmtId="178" fontId="4" fillId="0" borderId="24" xfId="159" applyNumberFormat="1" applyFont="1" applyBorder="1" applyAlignment="1">
      <alignment horizontal="right" vertical="center"/>
    </xf>
    <xf numFmtId="180" fontId="4" fillId="0" borderId="24" xfId="159" applyNumberFormat="1" applyFont="1" applyBorder="1" applyAlignment="1">
      <alignment horizontal="right" vertical="center"/>
    </xf>
    <xf numFmtId="0" fontId="14" fillId="0" borderId="24" xfId="159" applyBorder="1" applyAlignment="1">
      <alignment horizontal="left" vertical="center" shrinkToFit="1"/>
    </xf>
    <xf numFmtId="178" fontId="4" fillId="0" borderId="15" xfId="181" applyNumberFormat="1" applyFont="1" applyBorder="1" applyAlignment="1">
      <alignment vertical="center"/>
    </xf>
    <xf numFmtId="178" fontId="4" fillId="0" borderId="12" xfId="177" applyNumberFormat="1" applyFont="1" applyBorder="1"/>
    <xf numFmtId="178" fontId="14" fillId="0" borderId="15" xfId="171" applyNumberFormat="1" applyFont="1" applyBorder="1" applyAlignment="1">
      <alignment horizontal="right" vertical="center"/>
    </xf>
    <xf numFmtId="178" fontId="4" fillId="0" borderId="15" xfId="165" applyNumberFormat="1" applyFont="1" applyBorder="1" applyAlignment="1">
      <alignment horizontal="right" vertical="center"/>
    </xf>
    <xf numFmtId="0" fontId="4" fillId="0" borderId="15" xfId="165" applyFont="1" applyBorder="1"/>
    <xf numFmtId="178" fontId="4" fillId="0" borderId="15" xfId="167" applyNumberFormat="1" applyFont="1" applyBorder="1" applyAlignment="1">
      <alignment horizontal="right" vertical="center"/>
    </xf>
    <xf numFmtId="0" fontId="4" fillId="0" borderId="15" xfId="167" applyFont="1" applyBorder="1"/>
    <xf numFmtId="178" fontId="4" fillId="0" borderId="15" xfId="163" applyNumberFormat="1" applyFont="1" applyBorder="1" applyAlignment="1">
      <alignment horizontal="right" vertical="center"/>
    </xf>
    <xf numFmtId="178" fontId="4" fillId="0" borderId="15" xfId="163" applyNumberFormat="1" applyFont="1" applyBorder="1" applyAlignment="1">
      <alignment vertical="center"/>
    </xf>
    <xf numFmtId="179" fontId="4" fillId="0" borderId="15" xfId="164" applyNumberFormat="1" applyFont="1" applyBorder="1" applyAlignment="1">
      <alignment horizontal="center" vertical="center"/>
    </xf>
    <xf numFmtId="178" fontId="4" fillId="0" borderId="15" xfId="163" applyNumberFormat="1" applyFont="1" applyBorder="1" applyAlignment="1">
      <alignment horizontal="left" vertical="center"/>
    </xf>
    <xf numFmtId="178" fontId="4" fillId="0" borderId="15" xfId="173" applyNumberFormat="1" applyFont="1" applyBorder="1" applyAlignment="1">
      <alignment horizontal="right" vertical="center"/>
    </xf>
    <xf numFmtId="178" fontId="4" fillId="0" borderId="15" xfId="173" applyNumberFormat="1" applyFont="1" applyBorder="1" applyAlignment="1">
      <alignment horizontal="left" vertical="center"/>
    </xf>
    <xf numFmtId="177" fontId="4" fillId="0" borderId="15" xfId="161" applyNumberFormat="1" applyFont="1" applyBorder="1" applyAlignment="1">
      <alignment horizontal="right" vertical="center"/>
    </xf>
    <xf numFmtId="178" fontId="4" fillId="0" borderId="15" xfId="158" applyNumberFormat="1" applyFont="1" applyBorder="1" applyAlignment="1">
      <alignment horizontal="right" vertical="center"/>
    </xf>
    <xf numFmtId="178" fontId="4" fillId="0" borderId="15" xfId="158" applyNumberFormat="1" applyFont="1" applyBorder="1" applyAlignment="1">
      <alignment horizontal="left" vertical="center" shrinkToFit="1"/>
    </xf>
    <xf numFmtId="178" fontId="4" fillId="0" borderId="15" xfId="160" applyNumberFormat="1" applyFont="1" applyBorder="1" applyAlignment="1">
      <alignment horizontal="right" vertical="center"/>
    </xf>
    <xf numFmtId="180" fontId="4" fillId="0" borderId="15" xfId="160" applyNumberFormat="1" applyFont="1" applyBorder="1" applyAlignment="1">
      <alignment horizontal="right" vertical="center"/>
    </xf>
    <xf numFmtId="0" fontId="14" fillId="0" borderId="15" xfId="160" applyFont="1" applyBorder="1" applyAlignment="1">
      <alignment horizontal="left" vertical="center" shrinkToFit="1"/>
    </xf>
    <xf numFmtId="0" fontId="5" fillId="0" borderId="12" xfId="176" applyFont="1" applyBorder="1">
      <alignment vertical="center"/>
    </xf>
    <xf numFmtId="0" fontId="4" fillId="0" borderId="12" xfId="162" applyFont="1" applyBorder="1" applyAlignment="1">
      <alignment horizontal="right" vertical="center"/>
    </xf>
    <xf numFmtId="57" fontId="4" fillId="0" borderId="12" xfId="162" applyNumberFormat="1" applyFont="1" applyBorder="1" applyAlignment="1">
      <alignment horizontal="right" vertical="center"/>
    </xf>
    <xf numFmtId="0" fontId="4" fillId="0" borderId="15" xfId="180" applyFont="1" applyBorder="1">
      <alignment vertical="center"/>
    </xf>
    <xf numFmtId="178" fontId="5" fillId="0" borderId="12" xfId="164" applyNumberFormat="1" applyFont="1" applyBorder="1" applyAlignment="1">
      <alignment horizontal="right" vertical="center" wrapText="1"/>
    </xf>
    <xf numFmtId="179" fontId="4" fillId="0" borderId="12" xfId="164" applyNumberFormat="1" applyFont="1" applyBorder="1" applyAlignment="1">
      <alignment horizontal="center" vertical="center"/>
    </xf>
    <xf numFmtId="178" fontId="4" fillId="0" borderId="12" xfId="164" applyNumberFormat="1" applyFont="1" applyBorder="1" applyAlignment="1">
      <alignment horizontal="left" vertical="center" shrinkToFit="1"/>
    </xf>
    <xf numFmtId="177" fontId="4" fillId="0" borderId="12" xfId="162" applyNumberFormat="1" applyFont="1" applyBorder="1" applyAlignment="1">
      <alignment horizontal="right" vertical="center"/>
    </xf>
    <xf numFmtId="178" fontId="5" fillId="0" borderId="12" xfId="157" applyNumberFormat="1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center" vertical="center" shrinkToFit="1"/>
    </xf>
    <xf numFmtId="178" fontId="6" fillId="0" borderId="12" xfId="172" applyNumberFormat="1" applyFont="1" applyBorder="1" applyAlignment="1">
      <alignment horizontal="left" vertical="center" shrinkToFit="1"/>
    </xf>
    <xf numFmtId="178" fontId="4" fillId="0" borderId="12" xfId="0" applyNumberFormat="1" applyFont="1" applyBorder="1" applyAlignment="1">
      <alignment horizontal="left" vertical="center" shrinkToFit="1"/>
    </xf>
    <xf numFmtId="178" fontId="4" fillId="0" borderId="12" xfId="0" applyNumberFormat="1" applyFont="1" applyBorder="1" applyAlignment="1">
      <alignment horizontal="center" vertical="center" shrinkToFit="1"/>
    </xf>
    <xf numFmtId="0" fontId="7" fillId="0" borderId="12" xfId="162" applyFont="1" applyBorder="1" applyAlignment="1">
      <alignment horizontal="left" vertical="center" wrapText="1"/>
    </xf>
    <xf numFmtId="178" fontId="4" fillId="0" borderId="12" xfId="172" applyNumberFormat="1" applyFont="1" applyBorder="1" applyAlignment="1">
      <alignment horizontal="left" vertical="center" shrinkToFit="1"/>
    </xf>
    <xf numFmtId="178" fontId="4" fillId="0" borderId="12" xfId="157" applyNumberFormat="1" applyFont="1" applyBorder="1" applyAlignment="1">
      <alignment horizontal="left" vertical="center" wrapText="1" shrinkToFit="1"/>
    </xf>
    <xf numFmtId="0" fontId="14" fillId="0" borderId="12" xfId="159" applyBorder="1" applyAlignment="1">
      <alignment horizontal="left" vertical="center" wrapText="1" shrinkToFit="1"/>
    </xf>
    <xf numFmtId="0" fontId="4" fillId="0" borderId="15" xfId="179" applyFont="1" applyBorder="1" applyAlignment="1">
      <alignment vertical="center"/>
    </xf>
    <xf numFmtId="178" fontId="4" fillId="0" borderId="24" xfId="164" applyNumberFormat="1" applyFont="1" applyBorder="1" applyAlignment="1">
      <alignment horizontal="left" vertical="center"/>
    </xf>
    <xf numFmtId="177" fontId="4" fillId="0" borderId="24" xfId="161" applyNumberFormat="1" applyFont="1" applyBorder="1" applyAlignment="1">
      <alignment horizontal="right" vertical="center"/>
    </xf>
    <xf numFmtId="0" fontId="4" fillId="0" borderId="24" xfId="179" applyFont="1" applyBorder="1"/>
    <xf numFmtId="178" fontId="36" fillId="0" borderId="15" xfId="171" applyNumberFormat="1" applyFont="1" applyBorder="1" applyAlignment="1">
      <alignment horizontal="left" vertical="center" shrinkToFit="1"/>
    </xf>
    <xf numFmtId="0" fontId="4" fillId="0" borderId="24" xfId="183" applyFont="1" applyBorder="1" applyAlignment="1">
      <alignment horizontal="left" vertical="center"/>
    </xf>
    <xf numFmtId="0" fontId="4" fillId="0" borderId="15" xfId="165" applyFont="1" applyBorder="1" applyAlignment="1">
      <alignment vertical="center"/>
    </xf>
    <xf numFmtId="178" fontId="5" fillId="0" borderId="15" xfId="158" applyNumberFormat="1" applyFont="1" applyBorder="1" applyAlignment="1">
      <alignment horizontal="left" vertical="center" wrapText="1" shrinkToFit="1"/>
    </xf>
    <xf numFmtId="178" fontId="4" fillId="0" borderId="12" xfId="181" applyNumberFormat="1" applyFont="1" applyBorder="1" applyAlignment="1">
      <alignment vertical="center"/>
    </xf>
    <xf numFmtId="178" fontId="4" fillId="0" borderId="12" xfId="175" applyNumberFormat="1" applyFont="1" applyBorder="1" applyAlignment="1">
      <alignment horizontal="right" vertical="center"/>
    </xf>
    <xf numFmtId="178" fontId="4" fillId="0" borderId="12" xfId="173" applyNumberFormat="1" applyFont="1" applyBorder="1" applyAlignment="1">
      <alignment horizontal="right" vertical="center"/>
    </xf>
    <xf numFmtId="178" fontId="4" fillId="0" borderId="12" xfId="158" applyNumberFormat="1" applyFont="1" applyBorder="1" applyAlignment="1">
      <alignment horizontal="right" vertical="center"/>
    </xf>
    <xf numFmtId="178" fontId="4" fillId="0" borderId="12" xfId="158" applyNumberFormat="1" applyFont="1" applyBorder="1" applyAlignment="1">
      <alignment horizontal="left" vertical="center" shrinkToFit="1"/>
    </xf>
    <xf numFmtId="178" fontId="4" fillId="0" borderId="12" xfId="160" applyNumberFormat="1" applyFont="1" applyBorder="1" applyAlignment="1">
      <alignment vertical="center"/>
    </xf>
    <xf numFmtId="178" fontId="4" fillId="0" borderId="12" xfId="160" applyNumberFormat="1" applyFont="1" applyBorder="1" applyAlignment="1">
      <alignment horizontal="right" vertical="center"/>
    </xf>
    <xf numFmtId="178" fontId="6" fillId="0" borderId="12" xfId="162" applyNumberFormat="1" applyFont="1" applyBorder="1" applyAlignment="1">
      <alignment horizontal="right" vertical="center"/>
    </xf>
    <xf numFmtId="0" fontId="4" fillId="0" borderId="12" xfId="159" applyFont="1" applyBorder="1" applyAlignment="1">
      <alignment horizontal="right" vertical="center"/>
    </xf>
    <xf numFmtId="178" fontId="4" fillId="0" borderId="24" xfId="182" applyNumberFormat="1" applyFont="1" applyBorder="1" applyAlignment="1">
      <alignment horizontal="left" vertical="center"/>
    </xf>
    <xf numFmtId="0" fontId="4" fillId="0" borderId="12" xfId="184" applyFont="1" applyBorder="1" applyAlignment="1">
      <alignment horizontal="left" vertical="center"/>
    </xf>
    <xf numFmtId="0" fontId="4" fillId="0" borderId="24" xfId="161" applyFont="1" applyBorder="1" applyAlignment="1">
      <alignment horizontal="center" vertical="center"/>
    </xf>
    <xf numFmtId="178" fontId="4" fillId="0" borderId="24" xfId="161" applyNumberFormat="1" applyFont="1" applyBorder="1" applyAlignment="1">
      <alignment horizontal="right" vertical="center"/>
    </xf>
    <xf numFmtId="0" fontId="4" fillId="0" borderId="24" xfId="161" applyFont="1" applyBorder="1" applyAlignment="1">
      <alignment vertical="center" shrinkToFit="1"/>
    </xf>
    <xf numFmtId="178" fontId="4" fillId="0" borderId="15" xfId="182" applyNumberFormat="1" applyFont="1" applyBorder="1" applyAlignment="1">
      <alignment horizontal="left" vertical="center"/>
    </xf>
    <xf numFmtId="0" fontId="4" fillId="0" borderId="24" xfId="184" applyFont="1" applyBorder="1" applyAlignment="1">
      <alignment horizontal="left" vertical="center" shrinkToFit="1"/>
    </xf>
    <xf numFmtId="178" fontId="4" fillId="0" borderId="15" xfId="174" applyNumberFormat="1" applyFont="1" applyBorder="1" applyAlignment="1">
      <alignment horizontal="right" vertical="center"/>
    </xf>
    <xf numFmtId="178" fontId="4" fillId="0" borderId="15" xfId="174" applyNumberFormat="1" applyFont="1" applyBorder="1" applyAlignment="1">
      <alignment horizontal="left" vertical="center"/>
    </xf>
    <xf numFmtId="0" fontId="4" fillId="0" borderId="15" xfId="159" applyFont="1" applyBorder="1" applyAlignment="1">
      <alignment horizontal="right" vertical="center"/>
    </xf>
    <xf numFmtId="0" fontId="4" fillId="0" borderId="24" xfId="184" applyFont="1" applyBorder="1" applyAlignment="1">
      <alignment horizontal="left" vertical="center"/>
    </xf>
    <xf numFmtId="178" fontId="4" fillId="0" borderId="15" xfId="172" applyNumberFormat="1" applyFont="1" applyBorder="1" applyAlignment="1">
      <alignment horizontal="right" vertical="center" shrinkToFit="1"/>
    </xf>
    <xf numFmtId="57" fontId="4" fillId="0" borderId="15" xfId="162" applyNumberFormat="1" applyFont="1" applyBorder="1" applyAlignment="1">
      <alignment horizontal="right" vertical="center"/>
    </xf>
    <xf numFmtId="0" fontId="4" fillId="0" borderId="15" xfId="162" applyFont="1" applyBorder="1">
      <alignment vertical="center"/>
    </xf>
    <xf numFmtId="0" fontId="4" fillId="0" borderId="15" xfId="162" applyFont="1" applyBorder="1" applyAlignment="1">
      <alignment horizontal="left" vertical="center"/>
    </xf>
    <xf numFmtId="0" fontId="4" fillId="0" borderId="15" xfId="162" applyFont="1" applyBorder="1" applyAlignment="1">
      <alignment horizontal="left" vertical="center" shrinkToFit="1"/>
    </xf>
    <xf numFmtId="0" fontId="4" fillId="0" borderId="15" xfId="162" applyFont="1" applyBorder="1" applyAlignment="1">
      <alignment horizontal="center" vertical="center"/>
    </xf>
    <xf numFmtId="178" fontId="4" fillId="0" borderId="15" xfId="162" applyNumberFormat="1" applyFont="1" applyBorder="1" applyAlignment="1">
      <alignment horizontal="right" vertical="center"/>
    </xf>
    <xf numFmtId="0" fontId="4" fillId="0" borderId="15" xfId="162" applyFont="1" applyBorder="1" applyAlignment="1">
      <alignment vertical="center" shrinkToFit="1"/>
    </xf>
    <xf numFmtId="178" fontId="4" fillId="0" borderId="12" xfId="177" applyNumberFormat="1" applyFont="1" applyBorder="1" applyAlignment="1">
      <alignment vertical="center"/>
    </xf>
    <xf numFmtId="178" fontId="34" fillId="0" borderId="12" xfId="164" applyNumberFormat="1" applyFont="1" applyBorder="1" applyAlignment="1">
      <alignment horizontal="left" vertical="center" wrapText="1"/>
    </xf>
    <xf numFmtId="178" fontId="4" fillId="0" borderId="12" xfId="155" applyNumberFormat="1" applyFont="1" applyBorder="1" applyAlignment="1">
      <alignment horizontal="left" vertical="center" shrinkToFit="1"/>
    </xf>
    <xf numFmtId="0" fontId="14" fillId="0" borderId="12" xfId="180" applyBorder="1" applyAlignment="1">
      <alignment horizontal="right" vertical="center"/>
    </xf>
    <xf numFmtId="178" fontId="4" fillId="0" borderId="19" xfId="157" applyNumberFormat="1" applyFont="1" applyBorder="1" applyAlignment="1">
      <alignment horizontal="right" vertical="center"/>
    </xf>
    <xf numFmtId="0" fontId="32" fillId="0" borderId="23" xfId="172" applyFont="1" applyBorder="1">
      <alignment vertical="center"/>
    </xf>
    <xf numFmtId="178" fontId="4" fillId="0" borderId="12" xfId="156" applyNumberFormat="1" applyFont="1" applyBorder="1" applyAlignment="1">
      <alignment horizontal="left" vertical="center" shrinkToFit="1"/>
    </xf>
    <xf numFmtId="179" fontId="4" fillId="0" borderId="12" xfId="182" applyNumberFormat="1" applyFont="1" applyBorder="1" applyAlignment="1">
      <alignment horizontal="right" vertical="center"/>
    </xf>
    <xf numFmtId="179" fontId="4" fillId="0" borderId="12" xfId="172" applyNumberFormat="1" applyFont="1" applyBorder="1" applyAlignment="1">
      <alignment horizontal="right" vertical="center"/>
    </xf>
    <xf numFmtId="179" fontId="4" fillId="0" borderId="12" xfId="166" applyNumberFormat="1" applyFont="1" applyBorder="1" applyAlignment="1">
      <alignment horizontal="right" vertical="center"/>
    </xf>
    <xf numFmtId="179" fontId="4" fillId="0" borderId="12" xfId="168" applyNumberFormat="1" applyFont="1" applyBorder="1" applyAlignment="1">
      <alignment horizontal="right" vertical="center"/>
    </xf>
    <xf numFmtId="179" fontId="4" fillId="0" borderId="12" xfId="157" applyNumberFormat="1" applyFont="1" applyBorder="1" applyAlignment="1">
      <alignment horizontal="left" vertical="center"/>
    </xf>
    <xf numFmtId="179" fontId="4" fillId="0" borderId="12" xfId="159" applyNumberFormat="1" applyFont="1" applyBorder="1" applyAlignment="1">
      <alignment horizontal="left" vertical="center"/>
    </xf>
    <xf numFmtId="0" fontId="6" fillId="0" borderId="12" xfId="162" applyFont="1" applyBorder="1" applyAlignment="1">
      <alignment horizontal="center" vertical="center"/>
    </xf>
    <xf numFmtId="179" fontId="4" fillId="0" borderId="24" xfId="164" applyNumberFormat="1" applyFont="1" applyBorder="1" applyAlignment="1">
      <alignment horizontal="center" vertical="center"/>
    </xf>
    <xf numFmtId="0" fontId="4" fillId="0" borderId="24" xfId="159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178" fontId="4" fillId="0" borderId="46" xfId="182" applyNumberFormat="1" applyFont="1" applyBorder="1">
      <alignment vertical="center"/>
    </xf>
    <xf numFmtId="178" fontId="4" fillId="0" borderId="46" xfId="183" applyNumberFormat="1" applyFont="1" applyBorder="1" applyAlignment="1">
      <alignment horizontal="right" vertical="center"/>
    </xf>
    <xf numFmtId="178" fontId="4" fillId="0" borderId="46" xfId="183" applyNumberFormat="1" applyFont="1" applyBorder="1" applyAlignment="1">
      <alignment horizontal="left" vertical="center" shrinkToFit="1"/>
    </xf>
    <xf numFmtId="178" fontId="4" fillId="0" borderId="46" xfId="174" applyNumberFormat="1" applyFont="1" applyBorder="1" applyAlignment="1">
      <alignment horizontal="right" vertical="center"/>
    </xf>
    <xf numFmtId="178" fontId="4" fillId="0" borderId="46" xfId="157" applyNumberFormat="1" applyFont="1" applyBorder="1" applyAlignment="1">
      <alignment horizontal="right" vertical="center"/>
    </xf>
    <xf numFmtId="178" fontId="4" fillId="0" borderId="46" xfId="0" applyNumberFormat="1" applyFont="1" applyBorder="1" applyAlignment="1">
      <alignment horizontal="center" vertical="center"/>
    </xf>
    <xf numFmtId="178" fontId="4" fillId="0" borderId="46" xfId="159" applyNumberFormat="1" applyFont="1" applyBorder="1">
      <alignment vertical="center"/>
    </xf>
    <xf numFmtId="178" fontId="6" fillId="0" borderId="12" xfId="164" applyNumberFormat="1" applyFont="1" applyBorder="1" applyAlignment="1">
      <alignment horizontal="left" vertical="center" wrapText="1"/>
    </xf>
    <xf numFmtId="0" fontId="4" fillId="0" borderId="21" xfId="179" applyFont="1" applyBorder="1" applyAlignment="1">
      <alignment vertical="center"/>
    </xf>
    <xf numFmtId="178" fontId="4" fillId="0" borderId="21" xfId="182" applyNumberFormat="1" applyFont="1" applyBorder="1">
      <alignment vertical="center"/>
    </xf>
    <xf numFmtId="178" fontId="4" fillId="0" borderId="21" xfId="178" applyNumberFormat="1" applyFont="1" applyBorder="1">
      <alignment vertical="center"/>
    </xf>
    <xf numFmtId="178" fontId="4" fillId="0" borderId="21" xfId="172" applyNumberFormat="1" applyFont="1" applyBorder="1" applyAlignment="1">
      <alignment horizontal="right" vertical="center" shrinkToFit="1"/>
    </xf>
    <xf numFmtId="178" fontId="4" fillId="0" borderId="21" xfId="183" applyNumberFormat="1" applyFont="1" applyBorder="1" applyAlignment="1">
      <alignment horizontal="left" vertical="center" shrinkToFit="1"/>
    </xf>
    <xf numFmtId="178" fontId="4" fillId="0" borderId="21" xfId="166" applyNumberFormat="1" applyFont="1" applyBorder="1" applyAlignment="1">
      <alignment horizontal="right" vertical="center"/>
    </xf>
    <xf numFmtId="0" fontId="4" fillId="0" borderId="21" xfId="166" applyFont="1" applyBorder="1">
      <alignment vertical="center"/>
    </xf>
    <xf numFmtId="178" fontId="4" fillId="0" borderId="21" xfId="168" applyNumberFormat="1" applyFont="1" applyBorder="1" applyAlignment="1">
      <alignment horizontal="right" vertical="center"/>
    </xf>
    <xf numFmtId="0" fontId="4" fillId="0" borderId="21" xfId="168" applyFont="1" applyBorder="1">
      <alignment vertical="center"/>
    </xf>
    <xf numFmtId="179" fontId="4" fillId="0" borderId="21" xfId="0" applyNumberFormat="1" applyFont="1" applyBorder="1" applyAlignment="1">
      <alignment horizontal="center" vertical="center"/>
    </xf>
    <xf numFmtId="179" fontId="4" fillId="0" borderId="21" xfId="164" applyNumberFormat="1" applyFont="1" applyBorder="1" applyAlignment="1">
      <alignment horizontal="right" vertical="center"/>
    </xf>
    <xf numFmtId="179" fontId="4" fillId="0" borderId="21" xfId="164" applyNumberFormat="1" applyFont="1" applyBorder="1" applyAlignment="1">
      <alignment horizontal="center" vertical="center"/>
    </xf>
    <xf numFmtId="179" fontId="4" fillId="0" borderId="21" xfId="164" applyNumberFormat="1" applyFont="1" applyBorder="1">
      <alignment vertical="center"/>
    </xf>
    <xf numFmtId="179" fontId="4" fillId="0" borderId="21" xfId="174" applyNumberFormat="1" applyFont="1" applyBorder="1" applyAlignment="1">
      <alignment horizontal="right" vertical="center"/>
    </xf>
    <xf numFmtId="0" fontId="4" fillId="0" borderId="21" xfId="162" applyFont="1" applyBorder="1" applyAlignment="1">
      <alignment horizontal="right" vertical="center"/>
    </xf>
    <xf numFmtId="177" fontId="4" fillId="0" borderId="21" xfId="162" applyNumberFormat="1" applyFont="1" applyBorder="1" applyAlignment="1">
      <alignment horizontal="right" vertical="center"/>
    </xf>
    <xf numFmtId="0" fontId="4" fillId="0" borderId="21" xfId="162" applyFont="1" applyBorder="1">
      <alignment vertical="center"/>
    </xf>
    <xf numFmtId="0" fontId="4" fillId="0" borderId="21" xfId="162" applyFont="1" applyBorder="1" applyAlignment="1">
      <alignment horizontal="left" vertical="center"/>
    </xf>
    <xf numFmtId="0" fontId="4" fillId="0" borderId="21" xfId="162" applyFont="1" applyBorder="1" applyAlignment="1">
      <alignment horizontal="left" vertical="center" shrinkToFit="1"/>
    </xf>
    <xf numFmtId="0" fontId="4" fillId="0" borderId="21" xfId="162" applyFont="1" applyBorder="1" applyAlignment="1">
      <alignment horizontal="center" vertical="center"/>
    </xf>
    <xf numFmtId="178" fontId="4" fillId="0" borderId="21" xfId="162" applyNumberFormat="1" applyFont="1" applyBorder="1" applyAlignment="1">
      <alignment horizontal="right" vertical="center"/>
    </xf>
    <xf numFmtId="0" fontId="4" fillId="0" borderId="21" xfId="162" applyFont="1" applyBorder="1" applyAlignment="1">
      <alignment vertical="center" shrinkToFit="1"/>
    </xf>
    <xf numFmtId="178" fontId="4" fillId="0" borderId="21" xfId="157" applyNumberFormat="1" applyFont="1" applyBorder="1" applyAlignment="1">
      <alignment horizontal="right" vertical="center"/>
    </xf>
    <xf numFmtId="178" fontId="4" fillId="0" borderId="21" xfId="157" applyNumberFormat="1" applyFont="1" applyBorder="1" applyAlignment="1">
      <alignment horizontal="left" vertical="center" shrinkToFit="1"/>
    </xf>
    <xf numFmtId="178" fontId="4" fillId="0" borderId="21" xfId="159" applyNumberFormat="1" applyFont="1" applyBorder="1">
      <alignment vertical="center"/>
    </xf>
    <xf numFmtId="180" fontId="4" fillId="0" borderId="21" xfId="159" applyNumberFormat="1" applyFont="1" applyBorder="1" applyAlignment="1">
      <alignment horizontal="right" vertical="center"/>
    </xf>
    <xf numFmtId="180" fontId="4" fillId="0" borderId="21" xfId="159" applyNumberFormat="1" applyFont="1" applyBorder="1">
      <alignment vertical="center"/>
    </xf>
    <xf numFmtId="0" fontId="14" fillId="0" borderId="21" xfId="159" applyBorder="1" applyAlignment="1">
      <alignment horizontal="left" vertical="center" shrinkToFit="1"/>
    </xf>
    <xf numFmtId="178" fontId="4" fillId="0" borderId="15" xfId="164" applyNumberFormat="1" applyFont="1" applyBorder="1">
      <alignment vertical="center"/>
    </xf>
    <xf numFmtId="0" fontId="4" fillId="0" borderId="15" xfId="161" applyFont="1" applyBorder="1" applyAlignment="1">
      <alignment horizontal="center" vertical="center" shrinkToFit="1"/>
    </xf>
    <xf numFmtId="0" fontId="7" fillId="0" borderId="15" xfId="161" applyFont="1" applyBorder="1" applyAlignment="1">
      <alignment horizontal="left" vertical="center" wrapText="1" shrinkToFit="1"/>
    </xf>
    <xf numFmtId="0" fontId="5" fillId="0" borderId="15" xfId="161" applyFont="1" applyBorder="1" applyAlignment="1">
      <alignment vertical="center" wrapText="1" shrinkToFit="1"/>
    </xf>
    <xf numFmtId="0" fontId="4" fillId="0" borderId="12" xfId="184" applyFont="1" applyBorder="1" applyAlignment="1">
      <alignment horizontal="left" vertical="center" shrinkToFit="1"/>
    </xf>
    <xf numFmtId="178" fontId="4" fillId="0" borderId="21" xfId="179" applyNumberFormat="1" applyFont="1" applyBorder="1" applyAlignment="1">
      <alignment horizontal="right" vertical="center"/>
    </xf>
    <xf numFmtId="178" fontId="4" fillId="0" borderId="21" xfId="181" applyNumberFormat="1" applyFont="1" applyBorder="1" applyAlignment="1">
      <alignment vertical="center"/>
    </xf>
    <xf numFmtId="178" fontId="4" fillId="0" borderId="21" xfId="181" applyNumberFormat="1" applyFont="1" applyBorder="1" applyAlignment="1">
      <alignment horizontal="right" vertical="center"/>
    </xf>
    <xf numFmtId="178" fontId="4" fillId="0" borderId="21" xfId="177" applyNumberFormat="1" applyFont="1" applyBorder="1" applyAlignment="1">
      <alignment horizontal="right" vertical="center"/>
    </xf>
    <xf numFmtId="178" fontId="4" fillId="0" borderId="21" xfId="175" applyNumberFormat="1" applyFont="1" applyBorder="1" applyAlignment="1">
      <alignment vertical="center"/>
    </xf>
    <xf numFmtId="178" fontId="4" fillId="0" borderId="21" xfId="163" applyNumberFormat="1" applyFont="1" applyBorder="1" applyAlignment="1">
      <alignment horizontal="right" vertical="center"/>
    </xf>
    <xf numFmtId="178" fontId="4" fillId="0" borderId="21" xfId="163" applyNumberFormat="1" applyFont="1" applyBorder="1" applyAlignment="1">
      <alignment horizontal="left" vertical="center"/>
    </xf>
    <xf numFmtId="178" fontId="4" fillId="0" borderId="21" xfId="173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8" fontId="4" fillId="0" borderId="21" xfId="158" applyNumberFormat="1" applyFont="1" applyBorder="1" applyAlignment="1">
      <alignment horizontal="left" vertical="center" shrinkToFit="1"/>
    </xf>
    <xf numFmtId="183" fontId="4" fillId="0" borderId="15" xfId="0" applyNumberFormat="1" applyFont="1" applyBorder="1" applyAlignment="1">
      <alignment horizontal="left" vertical="center" shrinkToFit="1"/>
    </xf>
    <xf numFmtId="0" fontId="4" fillId="0" borderId="15" xfId="184" applyFont="1" applyBorder="1" applyAlignment="1">
      <alignment horizontal="left" vertical="center"/>
    </xf>
    <xf numFmtId="178" fontId="34" fillId="0" borderId="24" xfId="164" applyNumberFormat="1" applyFont="1" applyBorder="1" applyAlignment="1">
      <alignment horizontal="left" vertical="center" wrapText="1"/>
    </xf>
    <xf numFmtId="178" fontId="4" fillId="0" borderId="15" xfId="183" applyNumberFormat="1" applyFont="1" applyBorder="1" applyAlignment="1">
      <alignment horizontal="left" vertical="center"/>
    </xf>
    <xf numFmtId="0" fontId="69" fillId="0" borderId="0" xfId="0" applyFont="1">
      <alignment vertical="center"/>
    </xf>
    <xf numFmtId="178" fontId="4" fillId="0" borderId="21" xfId="160" applyNumberFormat="1" applyFont="1" applyBorder="1" applyAlignment="1">
      <alignment vertical="center"/>
    </xf>
    <xf numFmtId="178" fontId="4" fillId="0" borderId="21" xfId="158" applyNumberFormat="1" applyFont="1" applyBorder="1" applyAlignment="1">
      <alignment horizontal="right" vertical="center"/>
    </xf>
    <xf numFmtId="178" fontId="69" fillId="0" borderId="15" xfId="164" applyNumberFormat="1" applyFont="1" applyBorder="1" applyAlignment="1">
      <alignment horizontal="left" vertical="center"/>
    </xf>
    <xf numFmtId="178" fontId="69" fillId="0" borderId="12" xfId="164" applyNumberFormat="1" applyFont="1" applyBorder="1" applyAlignment="1">
      <alignment horizontal="left" vertical="center"/>
    </xf>
    <xf numFmtId="179" fontId="69" fillId="0" borderId="12" xfId="164" applyNumberFormat="1" applyFont="1" applyBorder="1" applyAlignment="1">
      <alignment horizontal="right" vertical="center"/>
    </xf>
    <xf numFmtId="178" fontId="69" fillId="0" borderId="15" xfId="163" applyNumberFormat="1" applyFont="1" applyBorder="1" applyAlignment="1">
      <alignment horizontal="left" vertical="center"/>
    </xf>
    <xf numFmtId="178" fontId="70" fillId="0" borderId="12" xfId="164" applyNumberFormat="1" applyFont="1" applyBorder="1" applyAlignment="1">
      <alignment horizontal="left" vertical="center"/>
    </xf>
    <xf numFmtId="178" fontId="69" fillId="0" borderId="24" xfId="164" applyNumberFormat="1" applyFont="1" applyBorder="1" applyAlignment="1">
      <alignment horizontal="left" vertical="center"/>
    </xf>
    <xf numFmtId="179" fontId="69" fillId="0" borderId="12" xfId="164" applyNumberFormat="1" applyFont="1" applyBorder="1" applyAlignment="1">
      <alignment horizontal="left" vertical="center"/>
    </xf>
    <xf numFmtId="0" fontId="4" fillId="0" borderId="12" xfId="162" applyFont="1" applyBorder="1" applyAlignment="1">
      <alignment horizontal="left" vertical="center" wrapText="1" shrinkToFit="1"/>
    </xf>
    <xf numFmtId="179" fontId="69" fillId="0" borderId="21" xfId="164" applyNumberFormat="1" applyFont="1" applyBorder="1" applyAlignment="1">
      <alignment horizontal="left" vertical="center"/>
    </xf>
    <xf numFmtId="0" fontId="7" fillId="0" borderId="12" xfId="162" applyFont="1" applyBorder="1" applyAlignment="1">
      <alignment horizontal="left" vertical="center" wrapText="1" shrinkToFit="1"/>
    </xf>
    <xf numFmtId="179" fontId="4" fillId="0" borderId="15" xfId="164" applyNumberFormat="1" applyFont="1" applyBorder="1" applyAlignment="1">
      <alignment horizontal="right" vertical="center"/>
    </xf>
    <xf numFmtId="178" fontId="4" fillId="0" borderId="21" xfId="163" applyNumberFormat="1" applyFont="1" applyBorder="1" applyAlignment="1">
      <alignment vertical="center"/>
    </xf>
    <xf numFmtId="178" fontId="4" fillId="0" borderId="15" xfId="176" applyNumberFormat="1" applyFont="1" applyBorder="1" applyAlignment="1">
      <alignment horizontal="right" vertical="center"/>
    </xf>
    <xf numFmtId="178" fontId="4" fillId="0" borderId="15" xfId="176" applyNumberFormat="1" applyFont="1" applyBorder="1" applyAlignment="1">
      <alignment horizontal="left" vertical="center"/>
    </xf>
    <xf numFmtId="178" fontId="4" fillId="0" borderId="19" xfId="176" applyNumberFormat="1" applyFont="1" applyBorder="1" applyAlignment="1">
      <alignment horizontal="right" vertical="center"/>
    </xf>
    <xf numFmtId="178" fontId="4" fillId="0" borderId="12" xfId="176" applyNumberFormat="1" applyFont="1" applyBorder="1" applyAlignment="1">
      <alignment horizontal="left" vertical="center" shrinkToFit="1"/>
    </xf>
    <xf numFmtId="0" fontId="5" fillId="0" borderId="15" xfId="176" applyFont="1" applyBorder="1">
      <alignment vertical="center"/>
    </xf>
    <xf numFmtId="178" fontId="4" fillId="0" borderId="12" xfId="175" applyNumberFormat="1" applyFont="1" applyBorder="1" applyAlignment="1">
      <alignment vertical="center"/>
    </xf>
    <xf numFmtId="178" fontId="4" fillId="0" borderId="12" xfId="175" applyNumberFormat="1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4" fillId="0" borderId="15" xfId="176" applyFont="1" applyBorder="1">
      <alignment vertical="center"/>
    </xf>
    <xf numFmtId="178" fontId="4" fillId="35" borderId="23" xfId="43" applyFont="1" applyFill="1" applyBorder="1" applyAlignment="1" applyProtection="1">
      <alignment vertical="center"/>
    </xf>
    <xf numFmtId="178" fontId="4" fillId="35" borderId="57" xfId="43" applyFont="1" applyFill="1" applyBorder="1" applyAlignment="1" applyProtection="1">
      <alignment vertical="center"/>
    </xf>
    <xf numFmtId="178" fontId="4" fillId="0" borderId="57" xfId="43" applyFont="1" applyBorder="1" applyAlignment="1" applyProtection="1">
      <alignment vertical="center"/>
    </xf>
    <xf numFmtId="178" fontId="4" fillId="35" borderId="59" xfId="43" applyFont="1" applyFill="1" applyBorder="1" applyAlignment="1" applyProtection="1">
      <alignment vertical="center"/>
    </xf>
    <xf numFmtId="0" fontId="4" fillId="0" borderId="12" xfId="176" applyFont="1" applyBorder="1">
      <alignment vertical="center"/>
    </xf>
    <xf numFmtId="0" fontId="4" fillId="0" borderId="24" xfId="176" applyFont="1" applyBorder="1">
      <alignment vertical="center"/>
    </xf>
    <xf numFmtId="178" fontId="4" fillId="0" borderId="15" xfId="175" applyNumberFormat="1" applyFont="1" applyBorder="1" applyAlignment="1">
      <alignment vertical="center"/>
    </xf>
    <xf numFmtId="178" fontId="4" fillId="0" borderId="15" xfId="175" applyNumberFormat="1" applyFont="1" applyBorder="1" applyAlignment="1">
      <alignment horizontal="right" vertical="center"/>
    </xf>
    <xf numFmtId="178" fontId="4" fillId="0" borderId="15" xfId="175" applyNumberFormat="1" applyFont="1" applyBorder="1" applyAlignment="1">
      <alignment horizontal="left" vertical="center"/>
    </xf>
    <xf numFmtId="0" fontId="4" fillId="0" borderId="15" xfId="175" applyFont="1" applyBorder="1" applyAlignment="1">
      <alignment vertical="center"/>
    </xf>
    <xf numFmtId="178" fontId="9" fillId="0" borderId="12" xfId="176" applyNumberFormat="1" applyFont="1" applyBorder="1">
      <alignment vertical="center"/>
    </xf>
    <xf numFmtId="0" fontId="5" fillId="0" borderId="12" xfId="176" applyFont="1" applyBorder="1" applyAlignment="1">
      <alignment horizontal="left" vertical="center" wrapText="1"/>
    </xf>
    <xf numFmtId="178" fontId="7" fillId="0" borderId="12" xfId="176" applyNumberFormat="1" applyFont="1" applyBorder="1" applyAlignment="1">
      <alignment horizontal="left" vertical="center" wrapText="1"/>
    </xf>
    <xf numFmtId="184" fontId="4" fillId="33" borderId="15" xfId="86" applyNumberFormat="1" applyFont="1" applyFill="1" applyBorder="1" applyAlignment="1">
      <alignment vertical="center"/>
    </xf>
    <xf numFmtId="184" fontId="4" fillId="0" borderId="15" xfId="86" applyNumberFormat="1" applyFont="1" applyFill="1" applyBorder="1" applyAlignment="1">
      <alignment vertical="center"/>
    </xf>
    <xf numFmtId="178" fontId="4" fillId="0" borderId="21" xfId="176" applyNumberFormat="1" applyFont="1" applyBorder="1">
      <alignment vertical="center"/>
    </xf>
    <xf numFmtId="178" fontId="4" fillId="0" borderId="21" xfId="176" applyNumberFormat="1" applyFont="1" applyBorder="1" applyAlignment="1">
      <alignment horizontal="right" vertical="center"/>
    </xf>
    <xf numFmtId="178" fontId="4" fillId="0" borderId="21" xfId="176" applyNumberFormat="1" applyFont="1" applyBorder="1" applyAlignment="1">
      <alignment horizontal="left" vertical="center"/>
    </xf>
    <xf numFmtId="178" fontId="4" fillId="0" borderId="46" xfId="176" applyNumberFormat="1" applyFont="1" applyBorder="1">
      <alignment vertical="center"/>
    </xf>
    <xf numFmtId="0" fontId="4" fillId="0" borderId="12" xfId="168" applyFont="1" applyBorder="1" applyAlignment="1">
      <alignment vertical="center" shrinkToFit="1"/>
    </xf>
    <xf numFmtId="179" fontId="4" fillId="0" borderId="12" xfId="170" applyNumberFormat="1" applyFont="1" applyBorder="1" applyAlignment="1">
      <alignment horizontal="right" vertical="center"/>
    </xf>
    <xf numFmtId="0" fontId="4" fillId="0" borderId="24" xfId="170" applyFont="1" applyBorder="1">
      <alignment vertical="center"/>
    </xf>
    <xf numFmtId="0" fontId="4" fillId="0" borderId="15" xfId="170" applyFont="1" applyBorder="1">
      <alignment vertical="center"/>
    </xf>
    <xf numFmtId="178" fontId="4" fillId="0" borderId="15" xfId="169" applyNumberFormat="1" applyFont="1" applyBorder="1" applyAlignment="1">
      <alignment horizontal="right" vertical="center"/>
    </xf>
    <xf numFmtId="0" fontId="4" fillId="0" borderId="15" xfId="169" applyFont="1" applyBorder="1" applyAlignment="1">
      <alignment horizontal="center" vertical="center"/>
    </xf>
    <xf numFmtId="0" fontId="4" fillId="0" borderId="15" xfId="169" applyFont="1" applyBorder="1" applyAlignment="1">
      <alignment horizontal="left" vertical="center"/>
    </xf>
    <xf numFmtId="178" fontId="4" fillId="0" borderId="15" xfId="172" applyNumberFormat="1" applyFont="1" applyBorder="1" applyAlignment="1">
      <alignment horizontal="right" vertical="center"/>
    </xf>
    <xf numFmtId="178" fontId="4" fillId="0" borderId="12" xfId="172" applyNumberFormat="1" applyFont="1" applyBorder="1" applyAlignment="1">
      <alignment horizontal="right" vertical="center"/>
    </xf>
    <xf numFmtId="178" fontId="4" fillId="0" borderId="24" xfId="172" applyNumberFormat="1" applyFont="1" applyBorder="1" applyAlignment="1">
      <alignment horizontal="right" vertical="center"/>
    </xf>
    <xf numFmtId="178" fontId="4" fillId="0" borderId="15" xfId="171" applyNumberFormat="1" applyFont="1" applyBorder="1" applyAlignment="1">
      <alignment horizontal="right" vertical="center"/>
    </xf>
    <xf numFmtId="178" fontId="4" fillId="0" borderId="21" xfId="172" applyNumberFormat="1" applyFont="1" applyBorder="1" applyAlignment="1">
      <alignment horizontal="right" vertical="center"/>
    </xf>
    <xf numFmtId="178" fontId="4" fillId="0" borderId="45" xfId="178" applyNumberFormat="1" applyFont="1" applyBorder="1" applyAlignment="1">
      <alignment horizontal="right" vertical="center"/>
    </xf>
    <xf numFmtId="178" fontId="4" fillId="0" borderId="12" xfId="178" applyNumberFormat="1" applyFont="1" applyBorder="1" applyAlignment="1">
      <alignment horizontal="right" vertical="center"/>
    </xf>
    <xf numFmtId="178" fontId="4" fillId="0" borderId="24" xfId="178" applyNumberFormat="1" applyFont="1" applyBorder="1" applyAlignment="1">
      <alignment horizontal="right" vertical="center"/>
    </xf>
    <xf numFmtId="178" fontId="4" fillId="0" borderId="15" xfId="178" applyNumberFormat="1" applyFont="1" applyBorder="1" applyAlignment="1">
      <alignment horizontal="right" vertical="center"/>
    </xf>
    <xf numFmtId="178" fontId="4" fillId="0" borderId="45" xfId="177" applyNumberFormat="1" applyFont="1" applyBorder="1" applyAlignment="1">
      <alignment horizontal="right" vertical="center"/>
    </xf>
    <xf numFmtId="178" fontId="4" fillId="0" borderId="24" xfId="177" applyNumberFormat="1" applyFont="1" applyBorder="1" applyAlignment="1">
      <alignment horizontal="right" vertical="center"/>
    </xf>
    <xf numFmtId="178" fontId="4" fillId="0" borderId="24" xfId="177" applyNumberFormat="1" applyFont="1" applyBorder="1"/>
    <xf numFmtId="184" fontId="4" fillId="0" borderId="12" xfId="86" applyNumberFormat="1" applyFont="1" applyFill="1" applyBorder="1" applyAlignment="1">
      <alignment vertical="center"/>
    </xf>
    <xf numFmtId="184" fontId="4" fillId="0" borderId="12" xfId="86" applyNumberFormat="1" applyFont="1" applyFill="1" applyBorder="1" applyAlignment="1"/>
    <xf numFmtId="178" fontId="4" fillId="0" borderId="21" xfId="178" applyNumberFormat="1" applyFont="1" applyBorder="1" applyAlignment="1">
      <alignment horizontal="right" vertical="center"/>
    </xf>
    <xf numFmtId="178" fontId="4" fillId="0" borderId="46" xfId="178" applyNumberFormat="1" applyFont="1" applyBorder="1" applyAlignment="1">
      <alignment horizontal="right" vertical="center"/>
    </xf>
    <xf numFmtId="178" fontId="4" fillId="0" borderId="12" xfId="177" applyNumberFormat="1" applyFont="1" applyBorder="1" applyAlignment="1">
      <alignment horizontal="right" vertical="center"/>
    </xf>
    <xf numFmtId="178" fontId="4" fillId="0" borderId="24" xfId="182" applyNumberFormat="1" applyFont="1" applyBorder="1" applyAlignment="1">
      <alignment horizontal="right" vertical="center"/>
    </xf>
    <xf numFmtId="178" fontId="4" fillId="0" borderId="15" xfId="181" applyNumberFormat="1" applyFont="1" applyBorder="1" applyAlignment="1">
      <alignment horizontal="right" vertical="center"/>
    </xf>
    <xf numFmtId="178" fontId="4" fillId="35" borderId="60" xfId="43" applyFont="1" applyFill="1" applyBorder="1" applyAlignment="1" applyProtection="1">
      <alignment vertical="center"/>
    </xf>
    <xf numFmtId="178" fontId="4" fillId="35" borderId="61" xfId="43" applyFont="1" applyFill="1" applyBorder="1" applyAlignment="1" applyProtection="1">
      <alignment vertical="center"/>
    </xf>
    <xf numFmtId="178" fontId="4" fillId="0" borderId="59" xfId="43" applyFont="1" applyBorder="1" applyAlignment="1" applyProtection="1">
      <alignment vertical="center"/>
    </xf>
    <xf numFmtId="178" fontId="4" fillId="0" borderId="21" xfId="182" applyNumberFormat="1" applyFont="1" applyBorder="1" applyAlignment="1">
      <alignment horizontal="right" vertical="center"/>
    </xf>
    <xf numFmtId="178" fontId="4" fillId="0" borderId="46" xfId="182" applyNumberFormat="1" applyFont="1" applyBorder="1" applyAlignment="1">
      <alignment horizontal="right" vertical="center"/>
    </xf>
    <xf numFmtId="178" fontId="4" fillId="0" borderId="12" xfId="181" applyNumberFormat="1" applyFont="1" applyBorder="1" applyAlignment="1">
      <alignment horizontal="right" vertical="center"/>
    </xf>
    <xf numFmtId="178" fontId="4" fillId="0" borderId="12" xfId="179" applyNumberFormat="1" applyFont="1" applyBorder="1" applyAlignment="1">
      <alignment horizontal="right" vertical="center"/>
    </xf>
    <xf numFmtId="182" fontId="4" fillId="0" borderId="12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8" fontId="4" fillId="0" borderId="45" xfId="180" applyNumberFormat="1" applyFont="1" applyBorder="1" applyAlignment="1">
      <alignment horizontal="right" vertical="center"/>
    </xf>
    <xf numFmtId="178" fontId="4" fillId="0" borderId="12" xfId="180" applyNumberFormat="1" applyFont="1" applyBorder="1" applyAlignment="1">
      <alignment horizontal="right" vertical="center"/>
    </xf>
    <xf numFmtId="178" fontId="4" fillId="0" borderId="24" xfId="180" applyNumberFormat="1" applyFont="1" applyBorder="1" applyAlignment="1">
      <alignment horizontal="right" vertical="center"/>
    </xf>
    <xf numFmtId="178" fontId="4" fillId="0" borderId="45" xfId="179" applyNumberFormat="1" applyFont="1" applyBorder="1" applyAlignment="1">
      <alignment horizontal="right" vertical="center"/>
    </xf>
    <xf numFmtId="178" fontId="4" fillId="0" borderId="15" xfId="180" applyNumberFormat="1" applyFont="1" applyBorder="1" applyAlignment="1">
      <alignment horizontal="right" vertical="center"/>
    </xf>
    <xf numFmtId="178" fontId="4" fillId="0" borderId="24" xfId="179" applyNumberFormat="1" applyFont="1" applyBorder="1" applyAlignment="1">
      <alignment horizontal="right" vertical="center"/>
    </xf>
    <xf numFmtId="182" fontId="4" fillId="0" borderId="24" xfId="0" applyNumberFormat="1" applyFont="1" applyBorder="1" applyAlignment="1">
      <alignment horizontal="right" vertical="center"/>
    </xf>
    <xf numFmtId="178" fontId="4" fillId="0" borderId="21" xfId="180" applyNumberFormat="1" applyFont="1" applyBorder="1" applyAlignment="1">
      <alignment horizontal="right" vertical="center"/>
    </xf>
    <xf numFmtId="178" fontId="4" fillId="0" borderId="62" xfId="180" applyNumberFormat="1" applyFont="1" applyBorder="1" applyAlignment="1">
      <alignment horizontal="right" vertical="center"/>
    </xf>
    <xf numFmtId="178" fontId="4" fillId="0" borderId="46" xfId="180" applyNumberFormat="1" applyFont="1" applyBorder="1" applyAlignment="1">
      <alignment horizontal="right" vertical="center"/>
    </xf>
    <xf numFmtId="178" fontId="4" fillId="0" borderId="63" xfId="180" applyNumberFormat="1" applyFont="1" applyBorder="1" applyAlignment="1">
      <alignment horizontal="right" vertical="center"/>
    </xf>
    <xf numFmtId="178" fontId="4" fillId="0" borderId="23" xfId="179" applyNumberFormat="1" applyFont="1" applyBorder="1" applyAlignment="1">
      <alignment horizontal="right" vertical="center"/>
    </xf>
    <xf numFmtId="178" fontId="4" fillId="0" borderId="19" xfId="179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 shrinkToFit="1"/>
    </xf>
    <xf numFmtId="178" fontId="4" fillId="0" borderId="15" xfId="183" applyNumberFormat="1" applyFont="1" applyBorder="1" applyAlignment="1">
      <alignment horizontal="right" vertical="center"/>
    </xf>
    <xf numFmtId="178" fontId="4" fillId="0" borderId="15" xfId="183" applyNumberFormat="1" applyFont="1" applyBorder="1" applyAlignment="1">
      <alignment horizontal="right" vertical="center" shrinkToFit="1"/>
    </xf>
    <xf numFmtId="183" fontId="4" fillId="0" borderId="15" xfId="0" applyNumberFormat="1" applyFont="1" applyBorder="1" applyAlignment="1">
      <alignment horizontal="right" vertical="center"/>
    </xf>
    <xf numFmtId="179" fontId="4" fillId="0" borderId="45" xfId="0" applyNumberFormat="1" applyFont="1" applyBorder="1">
      <alignment vertical="center"/>
    </xf>
    <xf numFmtId="178" fontId="4" fillId="0" borderId="45" xfId="184" applyNumberFormat="1" applyFont="1" applyBorder="1" applyAlignment="1">
      <alignment horizontal="right" vertical="center"/>
    </xf>
    <xf numFmtId="178" fontId="4" fillId="0" borderId="45" xfId="184" applyNumberFormat="1" applyFont="1" applyBorder="1" applyAlignment="1">
      <alignment horizontal="right" vertical="center" shrinkToFit="1"/>
    </xf>
    <xf numFmtId="179" fontId="4" fillId="0" borderId="12" xfId="0" applyNumberFormat="1" applyFont="1" applyBorder="1">
      <alignment vertical="center"/>
    </xf>
    <xf numFmtId="178" fontId="4" fillId="0" borderId="12" xfId="184" applyNumberFormat="1" applyFont="1" applyBorder="1" applyAlignment="1">
      <alignment horizontal="right" vertical="center"/>
    </xf>
    <xf numFmtId="178" fontId="4" fillId="0" borderId="12" xfId="184" applyNumberFormat="1" applyFont="1" applyBorder="1" applyAlignment="1">
      <alignment horizontal="right" vertical="center" shrinkToFit="1"/>
    </xf>
    <xf numFmtId="179" fontId="4" fillId="0" borderId="24" xfId="0" applyNumberFormat="1" applyFont="1" applyBorder="1">
      <alignment vertical="center"/>
    </xf>
    <xf numFmtId="178" fontId="4" fillId="0" borderId="24" xfId="184" applyNumberFormat="1" applyFont="1" applyBorder="1" applyAlignment="1">
      <alignment horizontal="right" vertical="center"/>
    </xf>
    <xf numFmtId="178" fontId="4" fillId="0" borderId="24" xfId="184" applyNumberFormat="1" applyFont="1" applyBorder="1" applyAlignment="1">
      <alignment horizontal="right" vertical="center" shrinkToFit="1"/>
    </xf>
    <xf numFmtId="178" fontId="4" fillId="0" borderId="15" xfId="0" applyNumberFormat="1" applyFont="1" applyBorder="1" applyAlignment="1">
      <alignment horizontal="right" vertical="center" shrinkToFit="1"/>
    </xf>
    <xf numFmtId="178" fontId="4" fillId="0" borderId="45" xfId="183" applyNumberFormat="1" applyFont="1" applyBorder="1" applyAlignment="1">
      <alignment horizontal="right" vertical="center"/>
    </xf>
    <xf numFmtId="178" fontId="4" fillId="0" borderId="45" xfId="183" applyNumberFormat="1" applyFont="1" applyBorder="1" applyAlignment="1">
      <alignment horizontal="right" vertical="center" shrinkToFit="1"/>
    </xf>
    <xf numFmtId="178" fontId="4" fillId="0" borderId="15" xfId="184" applyNumberFormat="1" applyFont="1" applyBorder="1" applyAlignment="1">
      <alignment horizontal="right" vertical="center"/>
    </xf>
    <xf numFmtId="178" fontId="4" fillId="0" borderId="15" xfId="184" applyNumberFormat="1" applyFont="1" applyBorder="1" applyAlignment="1">
      <alignment horizontal="right" vertical="center" shrinkToFit="1"/>
    </xf>
    <xf numFmtId="178" fontId="4" fillId="0" borderId="24" xfId="0" applyNumberFormat="1" applyFont="1" applyBorder="1" applyAlignment="1">
      <alignment horizontal="right" vertical="center" shrinkToFit="1"/>
    </xf>
    <xf numFmtId="178" fontId="4" fillId="0" borderId="24" xfId="183" applyNumberFormat="1" applyFont="1" applyBorder="1" applyAlignment="1">
      <alignment horizontal="right" vertical="center"/>
    </xf>
    <xf numFmtId="178" fontId="4" fillId="0" borderId="24" xfId="183" applyNumberFormat="1" applyFont="1" applyBorder="1" applyAlignment="1">
      <alignment horizontal="right" vertical="center" shrinkToFit="1"/>
    </xf>
    <xf numFmtId="183" fontId="4" fillId="0" borderId="24" xfId="183" applyNumberFormat="1" applyFont="1" applyBorder="1" applyAlignment="1">
      <alignment horizontal="right" vertical="center"/>
    </xf>
    <xf numFmtId="178" fontId="4" fillId="0" borderId="21" xfId="184" applyNumberFormat="1" applyFont="1" applyBorder="1" applyAlignment="1">
      <alignment horizontal="right" vertical="center"/>
    </xf>
    <xf numFmtId="178" fontId="4" fillId="0" borderId="21" xfId="184" applyNumberFormat="1" applyFont="1" applyBorder="1" applyAlignment="1">
      <alignment horizontal="right" vertical="center" shrinkToFit="1"/>
    </xf>
    <xf numFmtId="178" fontId="4" fillId="0" borderId="46" xfId="184" applyNumberFormat="1" applyFont="1" applyBorder="1" applyAlignment="1">
      <alignment horizontal="right" vertical="center"/>
    </xf>
    <xf numFmtId="178" fontId="4" fillId="0" borderId="46" xfId="184" applyNumberFormat="1" applyFont="1" applyBorder="1" applyAlignment="1">
      <alignment horizontal="right" vertical="center" shrinkToFit="1"/>
    </xf>
    <xf numFmtId="178" fontId="4" fillId="0" borderId="12" xfId="183" applyNumberFormat="1" applyFont="1" applyBorder="1" applyAlignment="1">
      <alignment horizontal="right" vertical="center"/>
    </xf>
    <xf numFmtId="178" fontId="4" fillId="0" borderId="12" xfId="183" applyNumberFormat="1" applyFont="1" applyBorder="1" applyAlignment="1">
      <alignment horizontal="right" vertical="center" shrinkToFit="1"/>
    </xf>
    <xf numFmtId="178" fontId="4" fillId="0" borderId="21" xfId="183" applyNumberFormat="1" applyFont="1" applyBorder="1" applyAlignment="1">
      <alignment horizontal="right" vertical="center"/>
    </xf>
    <xf numFmtId="178" fontId="4" fillId="0" borderId="21" xfId="183" applyNumberFormat="1" applyFont="1" applyBorder="1" applyAlignment="1">
      <alignment horizontal="right" vertical="center" shrinkToFit="1"/>
    </xf>
    <xf numFmtId="0" fontId="51" fillId="0" borderId="0" xfId="0" applyFont="1">
      <alignment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78" fontId="51" fillId="0" borderId="22" xfId="0" applyNumberFormat="1" applyFont="1" applyBorder="1" applyAlignment="1">
      <alignment horizontal="left"/>
    </xf>
    <xf numFmtId="178" fontId="4" fillId="0" borderId="45" xfId="183" applyNumberFormat="1" applyFont="1" applyBorder="1" applyAlignment="1">
      <alignment horizontal="left" vertical="center" shrinkToFit="1"/>
    </xf>
    <xf numFmtId="178" fontId="4" fillId="0" borderId="64" xfId="0" applyNumberFormat="1" applyFont="1" applyBorder="1" applyAlignment="1">
      <alignment horizontal="left" vertical="center" shrinkToFit="1"/>
    </xf>
    <xf numFmtId="0" fontId="4" fillId="0" borderId="45" xfId="184" applyFont="1" applyBorder="1" applyAlignment="1">
      <alignment horizontal="left" vertical="center"/>
    </xf>
    <xf numFmtId="0" fontId="4" fillId="0" borderId="45" xfId="183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wrapText="1"/>
    </xf>
    <xf numFmtId="0" fontId="4" fillId="0" borderId="15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38" fontId="6" fillId="0" borderId="15" xfId="84" applyFont="1" applyFill="1" applyBorder="1" applyAlignment="1">
      <alignment horizontal="center"/>
    </xf>
    <xf numFmtId="0" fontId="6" fillId="33" borderId="0" xfId="0" applyFont="1" applyFill="1" applyAlignment="1">
      <alignment horizontal="right"/>
    </xf>
    <xf numFmtId="0" fontId="6" fillId="33" borderId="12" xfId="0" applyFont="1" applyFill="1" applyBorder="1" applyAlignment="1">
      <alignment horizontal="right"/>
    </xf>
    <xf numFmtId="0" fontId="4" fillId="33" borderId="39" xfId="0" applyFont="1" applyFill="1" applyBorder="1" applyAlignment="1">
      <alignment horizontal="center" vertical="center"/>
    </xf>
    <xf numFmtId="0" fontId="4" fillId="33" borderId="39" xfId="0" applyFont="1" applyFill="1" applyBorder="1" applyAlignment="1">
      <alignment horizontal="center" vertical="center" shrinkToFit="1"/>
    </xf>
    <xf numFmtId="0" fontId="4" fillId="33" borderId="39" xfId="0" applyFont="1" applyFill="1" applyBorder="1" applyAlignment="1">
      <alignment horizont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shrinkToFit="1"/>
    </xf>
    <xf numFmtId="0" fontId="4" fillId="0" borderId="46" xfId="179" applyFont="1" applyBorder="1" applyAlignment="1">
      <alignment vertical="center"/>
    </xf>
    <xf numFmtId="179" fontId="4" fillId="0" borderId="12" xfId="177" applyNumberFormat="1" applyFont="1" applyBorder="1" applyAlignment="1">
      <alignment vertical="center"/>
    </xf>
    <xf numFmtId="179" fontId="4" fillId="0" borderId="46" xfId="178" applyNumberFormat="1" applyFont="1" applyBorder="1">
      <alignment vertical="center"/>
    </xf>
    <xf numFmtId="179" fontId="4" fillId="0" borderId="21" xfId="177" applyNumberFormat="1" applyFont="1" applyBorder="1" applyAlignment="1">
      <alignment vertical="center" shrinkToFit="1"/>
    </xf>
    <xf numFmtId="38" fontId="4" fillId="0" borderId="12" xfId="171" applyNumberFormat="1" applyFont="1" applyBorder="1" applyAlignment="1">
      <alignment horizontal="right" vertical="center"/>
    </xf>
    <xf numFmtId="38" fontId="4" fillId="0" borderId="12" xfId="171" quotePrefix="1" applyNumberFormat="1" applyFont="1" applyBorder="1" applyAlignment="1">
      <alignment horizontal="right" vertical="center"/>
    </xf>
    <xf numFmtId="38" fontId="4" fillId="0" borderId="12" xfId="171" applyNumberFormat="1" applyFont="1" applyBorder="1" applyAlignment="1">
      <alignment horizontal="right" vertical="center" shrinkToFit="1"/>
    </xf>
    <xf numFmtId="38" fontId="6" fillId="0" borderId="46" xfId="172" applyNumberFormat="1" applyFont="1" applyBorder="1" applyAlignment="1">
      <alignment horizontal="left" vertical="center" shrinkToFit="1"/>
    </xf>
    <xf numFmtId="38" fontId="14" fillId="0" borderId="21" xfId="171" applyNumberFormat="1" applyFont="1" applyBorder="1" applyAlignment="1">
      <alignment vertical="center" shrinkToFit="1"/>
    </xf>
    <xf numFmtId="38" fontId="4" fillId="0" borderId="46" xfId="172" applyNumberFormat="1" applyFont="1" applyBorder="1" applyAlignment="1">
      <alignment horizontal="right" vertical="center"/>
    </xf>
    <xf numFmtId="38" fontId="4" fillId="0" borderId="21" xfId="171" applyNumberFormat="1" applyFont="1" applyBorder="1" applyAlignment="1">
      <alignment horizontal="right" vertical="center"/>
    </xf>
    <xf numFmtId="38" fontId="4" fillId="0" borderId="12" xfId="169" applyNumberFormat="1" applyFont="1" applyBorder="1" applyAlignment="1">
      <alignment horizontal="right" vertical="center"/>
    </xf>
    <xf numFmtId="0" fontId="14" fillId="0" borderId="12" xfId="169" applyFont="1" applyBorder="1" applyAlignment="1">
      <alignment horizontal="center" vertical="center"/>
    </xf>
    <xf numFmtId="0" fontId="14" fillId="0" borderId="12" xfId="169" applyFont="1" applyBorder="1" applyAlignment="1">
      <alignment horizontal="left" vertical="center"/>
    </xf>
    <xf numFmtId="38" fontId="4" fillId="0" borderId="46" xfId="170" applyNumberFormat="1" applyFont="1" applyBorder="1" applyAlignment="1">
      <alignment horizontal="right" vertical="center"/>
    </xf>
    <xf numFmtId="0" fontId="14" fillId="0" borderId="46" xfId="170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38" fontId="4" fillId="0" borderId="21" xfId="169" applyNumberFormat="1" applyFont="1" applyBorder="1" applyAlignment="1">
      <alignment horizontal="right" vertical="center"/>
    </xf>
    <xf numFmtId="0" fontId="4" fillId="0" borderId="21" xfId="169" applyFont="1" applyBorder="1" applyAlignment="1">
      <alignment horizontal="center" vertical="center"/>
    </xf>
    <xf numFmtId="0" fontId="4" fillId="0" borderId="21" xfId="169" applyFont="1" applyBorder="1" applyAlignment="1">
      <alignment horizontal="left" vertical="center"/>
    </xf>
    <xf numFmtId="38" fontId="4" fillId="0" borderId="12" xfId="165" applyNumberFormat="1" applyFont="1" applyBorder="1" applyAlignment="1">
      <alignment horizontal="right" vertical="center"/>
    </xf>
    <xf numFmtId="0" fontId="4" fillId="0" borderId="12" xfId="165" applyFont="1" applyBorder="1"/>
    <xf numFmtId="38" fontId="4" fillId="0" borderId="46" xfId="166" applyNumberFormat="1" applyFont="1" applyBorder="1" applyAlignment="1">
      <alignment horizontal="right" vertical="center"/>
    </xf>
    <xf numFmtId="0" fontId="4" fillId="0" borderId="46" xfId="166" applyFont="1" applyBorder="1">
      <alignment vertical="center"/>
    </xf>
    <xf numFmtId="38" fontId="4" fillId="0" borderId="21" xfId="165" applyNumberFormat="1" applyFont="1" applyBorder="1"/>
    <xf numFmtId="38" fontId="4" fillId="0" borderId="21" xfId="165" applyNumberFormat="1" applyFont="1" applyBorder="1" applyAlignment="1">
      <alignment horizontal="right" vertical="center"/>
    </xf>
    <xf numFmtId="38" fontId="4" fillId="0" borderId="12" xfId="168" applyNumberFormat="1" applyFont="1" applyBorder="1" applyAlignment="1">
      <alignment horizontal="right" vertical="center"/>
    </xf>
    <xf numFmtId="38" fontId="4" fillId="0" borderId="12" xfId="167" applyNumberFormat="1" applyFont="1" applyBorder="1" applyAlignment="1">
      <alignment horizontal="right" vertical="center"/>
    </xf>
    <xf numFmtId="0" fontId="4" fillId="0" borderId="12" xfId="167" applyFont="1" applyBorder="1"/>
    <xf numFmtId="38" fontId="4" fillId="0" borderId="46" xfId="168" applyNumberFormat="1" applyFont="1" applyBorder="1" applyAlignment="1">
      <alignment horizontal="right" vertical="center"/>
    </xf>
    <xf numFmtId="38" fontId="4" fillId="0" borderId="46" xfId="167" applyNumberFormat="1" applyFont="1" applyBorder="1" applyAlignment="1">
      <alignment horizontal="right" vertical="center"/>
    </xf>
    <xf numFmtId="0" fontId="4" fillId="0" borderId="46" xfId="0" applyFont="1" applyBorder="1">
      <alignment vertical="center"/>
    </xf>
    <xf numFmtId="0" fontId="4" fillId="0" borderId="21" xfId="167" applyFont="1" applyBorder="1"/>
    <xf numFmtId="38" fontId="4" fillId="0" borderId="21" xfId="167" applyNumberFormat="1" applyFont="1" applyBorder="1" applyAlignment="1">
      <alignment horizontal="right" vertical="center"/>
    </xf>
    <xf numFmtId="0" fontId="4" fillId="0" borderId="46" xfId="176" applyFont="1" applyBorder="1">
      <alignment vertical="center"/>
    </xf>
    <xf numFmtId="0" fontId="4" fillId="0" borderId="12" xfId="175" applyFont="1" applyBorder="1" applyAlignment="1">
      <alignment vertical="center"/>
    </xf>
    <xf numFmtId="0" fontId="4" fillId="0" borderId="21" xfId="175" applyFont="1" applyBorder="1" applyAlignment="1">
      <alignment vertical="center" shrinkToFit="1"/>
    </xf>
    <xf numFmtId="38" fontId="4" fillId="0" borderId="12" xfId="176" applyNumberFormat="1" applyFont="1" applyBorder="1" applyAlignment="1">
      <alignment horizontal="right" vertical="center"/>
    </xf>
    <xf numFmtId="38" fontId="4" fillId="0" borderId="12" xfId="176" applyNumberFormat="1" applyFont="1" applyBorder="1" applyAlignment="1">
      <alignment horizontal="left" vertical="center"/>
    </xf>
    <xf numFmtId="38" fontId="4" fillId="0" borderId="12" xfId="175" applyNumberFormat="1" applyFont="1" applyBorder="1" applyAlignment="1">
      <alignment horizontal="right" vertical="center"/>
    </xf>
    <xf numFmtId="179" fontId="4" fillId="0" borderId="12" xfId="164" applyNumberFormat="1" applyFont="1" applyBorder="1">
      <alignment vertical="center"/>
    </xf>
    <xf numFmtId="38" fontId="4" fillId="0" borderId="21" xfId="175" applyNumberFormat="1" applyFont="1" applyBorder="1" applyAlignment="1">
      <alignment horizontal="right" vertical="center"/>
    </xf>
    <xf numFmtId="38" fontId="4" fillId="0" borderId="21" xfId="175" applyNumberFormat="1" applyFont="1" applyBorder="1" applyAlignment="1">
      <alignment horizontal="left" vertical="center"/>
    </xf>
    <xf numFmtId="38" fontId="4" fillId="0" borderId="46" xfId="176" applyNumberFormat="1" applyFont="1" applyBorder="1" applyAlignment="1">
      <alignment horizontal="right" vertical="center"/>
    </xf>
    <xf numFmtId="38" fontId="4" fillId="0" borderId="46" xfId="176" applyNumberFormat="1" applyFont="1" applyBorder="1" applyAlignment="1">
      <alignment horizontal="left" vertical="center"/>
    </xf>
    <xf numFmtId="38" fontId="4" fillId="0" borderId="12" xfId="161" applyNumberFormat="1" applyFont="1" applyBorder="1" applyAlignment="1">
      <alignment horizontal="right" vertical="center"/>
    </xf>
    <xf numFmtId="38" fontId="4" fillId="0" borderId="12" xfId="162" applyNumberFormat="1" applyFont="1" applyBorder="1" applyAlignment="1">
      <alignment horizontal="right" vertical="center"/>
    </xf>
    <xf numFmtId="0" fontId="4" fillId="0" borderId="12" xfId="160" applyFont="1" applyBorder="1" applyAlignment="1">
      <alignment horizontal="right" vertical="center"/>
    </xf>
    <xf numFmtId="0" fontId="14" fillId="0" borderId="12" xfId="160" applyFont="1" applyBorder="1" applyAlignment="1">
      <alignment horizontal="left" vertical="center" shrinkToFit="1"/>
    </xf>
    <xf numFmtId="0" fontId="4" fillId="0" borderId="46" xfId="162" applyFont="1" applyBorder="1" applyAlignment="1">
      <alignment horizontal="left" vertical="center"/>
    </xf>
    <xf numFmtId="0" fontId="4" fillId="0" borderId="46" xfId="162" applyFont="1" applyBorder="1" applyAlignment="1">
      <alignment horizontal="left" vertical="center" shrinkToFit="1"/>
    </xf>
    <xf numFmtId="0" fontId="4" fillId="0" borderId="46" xfId="162" applyFont="1" applyBorder="1" applyAlignment="1">
      <alignment horizontal="center" vertical="center"/>
    </xf>
    <xf numFmtId="38" fontId="4" fillId="0" borderId="46" xfId="162" applyNumberFormat="1" applyFont="1" applyBorder="1" applyAlignment="1">
      <alignment horizontal="right" vertical="center"/>
    </xf>
    <xf numFmtId="0" fontId="4" fillId="0" borderId="46" xfId="162" applyFont="1" applyBorder="1" applyAlignment="1">
      <alignment vertical="center" shrinkToFit="1"/>
    </xf>
    <xf numFmtId="0" fontId="14" fillId="0" borderId="46" xfId="159" applyBorder="1" applyAlignment="1">
      <alignment horizontal="left" vertical="center" shrinkToFit="1"/>
    </xf>
    <xf numFmtId="181" fontId="4" fillId="0" borderId="46" xfId="159" applyNumberFormat="1" applyFont="1" applyBorder="1" applyAlignment="1">
      <alignment horizontal="right" vertical="center"/>
    </xf>
    <xf numFmtId="0" fontId="14" fillId="0" borderId="21" xfId="16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shrinkToFit="1"/>
    </xf>
    <xf numFmtId="0" fontId="4" fillId="0" borderId="21" xfId="161" applyFont="1" applyBorder="1" applyAlignment="1">
      <alignment horizontal="center" vertical="center"/>
    </xf>
    <xf numFmtId="38" fontId="4" fillId="0" borderId="21" xfId="161" applyNumberFormat="1" applyFont="1" applyBorder="1" applyAlignment="1">
      <alignment horizontal="right" vertical="center"/>
    </xf>
    <xf numFmtId="0" fontId="4" fillId="0" borderId="21" xfId="161" applyFont="1" applyBorder="1" applyAlignment="1">
      <alignment vertical="center" shrinkToFit="1"/>
    </xf>
    <xf numFmtId="180" fontId="4" fillId="0" borderId="21" xfId="160" applyNumberFormat="1" applyFont="1" applyBorder="1" applyAlignment="1">
      <alignment horizontal="right" vertical="center"/>
    </xf>
    <xf numFmtId="0" fontId="4" fillId="0" borderId="0" xfId="0" applyFont="1" applyAlignment="1"/>
    <xf numFmtId="178" fontId="4" fillId="35" borderId="58" xfId="43" applyFont="1" applyFill="1" applyBorder="1" applyAlignment="1" applyProtection="1">
      <alignment horizontal="left" vertical="center"/>
    </xf>
    <xf numFmtId="0" fontId="6" fillId="0" borderId="15" xfId="162" applyFont="1" applyBorder="1" applyAlignment="1">
      <alignment vertical="center" wrapText="1" shrinkToFit="1"/>
    </xf>
    <xf numFmtId="0" fontId="5" fillId="0" borderId="12" xfId="161" applyFont="1" applyBorder="1" applyAlignment="1">
      <alignment horizontal="left" vertical="center" wrapText="1" shrinkToFit="1"/>
    </xf>
    <xf numFmtId="0" fontId="4" fillId="0" borderId="36" xfId="0" applyFont="1" applyBorder="1" applyAlignment="1">
      <alignment horizontal="center"/>
    </xf>
    <xf numFmtId="0" fontId="10" fillId="65" borderId="65" xfId="0" applyFont="1" applyFill="1" applyBorder="1" applyAlignment="1">
      <alignment horizontal="right"/>
    </xf>
    <xf numFmtId="0" fontId="10" fillId="65" borderId="66" xfId="0" applyFont="1" applyFill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4" fillId="0" borderId="12" xfId="17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/>
    </xf>
    <xf numFmtId="38" fontId="4" fillId="0" borderId="15" xfId="86" applyFont="1" applyFill="1" applyBorder="1" applyAlignment="1">
      <alignment vertical="center"/>
    </xf>
    <xf numFmtId="178" fontId="4" fillId="0" borderId="12" xfId="169" applyNumberFormat="1" applyFont="1" applyBorder="1" applyAlignment="1">
      <alignment horizontal="right" vertical="center"/>
    </xf>
    <xf numFmtId="0" fontId="4" fillId="0" borderId="12" xfId="169" applyFont="1" applyBorder="1" applyAlignment="1">
      <alignment horizontal="center" vertical="center"/>
    </xf>
    <xf numFmtId="178" fontId="4" fillId="0" borderId="24" xfId="86" applyNumberFormat="1" applyFont="1" applyFill="1" applyBorder="1" applyAlignment="1">
      <alignment vertical="center"/>
    </xf>
    <xf numFmtId="178" fontId="4" fillId="0" borderId="24" xfId="86" applyNumberFormat="1" applyFont="1" applyFill="1" applyBorder="1" applyAlignment="1">
      <alignment horizontal="center" vertical="center"/>
    </xf>
    <xf numFmtId="178" fontId="4" fillId="0" borderId="12" xfId="167" applyNumberFormat="1" applyFont="1" applyBorder="1" applyAlignment="1">
      <alignment horizontal="right" vertical="center"/>
    </xf>
    <xf numFmtId="38" fontId="3" fillId="33" borderId="24" xfId="86" applyFont="1" applyFill="1" applyBorder="1" applyAlignment="1">
      <alignment vertical="center"/>
    </xf>
    <xf numFmtId="178" fontId="4" fillId="0" borderId="24" xfId="0" applyNumberFormat="1" applyFont="1" applyBorder="1" applyAlignment="1">
      <alignment horizontal="right" vertical="center"/>
    </xf>
    <xf numFmtId="178" fontId="4" fillId="0" borderId="12" xfId="182" applyNumberFormat="1" applyFont="1" applyBorder="1" applyAlignment="1">
      <alignment vertical="center" wrapText="1"/>
    </xf>
    <xf numFmtId="178" fontId="5" fillId="0" borderId="21" xfId="176" applyNumberFormat="1" applyFont="1" applyBorder="1" applyAlignment="1">
      <alignment horizontal="right" vertical="center" wrapText="1"/>
    </xf>
    <xf numFmtId="0" fontId="4" fillId="0" borderId="12" xfId="162" applyFont="1" applyBorder="1" applyAlignment="1">
      <alignment vertical="top" wrapText="1"/>
    </xf>
    <xf numFmtId="178" fontId="11" fillId="0" borderId="24" xfId="164" applyNumberFormat="1" applyFont="1" applyBorder="1" applyAlignment="1">
      <alignment horizontal="left" vertical="center" wrapText="1" shrinkToFit="1"/>
    </xf>
    <xf numFmtId="0" fontId="6" fillId="0" borderId="110" xfId="0" applyFont="1" applyBorder="1" applyAlignment="1">
      <alignment vertical="center" shrinkToFit="1"/>
    </xf>
    <xf numFmtId="38" fontId="4" fillId="0" borderId="48" xfId="84" applyFont="1" applyFill="1" applyBorder="1" applyAlignment="1">
      <alignment vertical="center" shrinkToFit="1"/>
    </xf>
    <xf numFmtId="38" fontId="4" fillId="0" borderId="50" xfId="84" applyFont="1" applyFill="1" applyBorder="1" applyAlignment="1">
      <alignment vertical="center" shrinkToFit="1"/>
    </xf>
    <xf numFmtId="38" fontId="4" fillId="0" borderId="24" xfId="84" applyFont="1" applyFill="1" applyBorder="1" applyAlignment="1">
      <alignment horizontal="right" vertical="center" shrinkToFit="1"/>
    </xf>
    <xf numFmtId="38" fontId="4" fillId="0" borderId="68" xfId="0" applyNumberFormat="1" applyFont="1" applyBorder="1" applyAlignment="1">
      <alignment horizontal="right" vertical="center"/>
    </xf>
    <xf numFmtId="38" fontId="4" fillId="0" borderId="70" xfId="84" applyFont="1" applyFill="1" applyBorder="1" applyAlignment="1">
      <alignment horizontal="right" vertical="center" shrinkToFit="1"/>
    </xf>
    <xf numFmtId="0" fontId="6" fillId="0" borderId="44" xfId="0" applyFont="1" applyBorder="1" applyAlignment="1">
      <alignment vertical="center" shrinkToFit="1"/>
    </xf>
    <xf numFmtId="38" fontId="4" fillId="0" borderId="72" xfId="84" applyFont="1" applyFill="1" applyBorder="1" applyAlignment="1">
      <alignment horizontal="right" vertical="center" shrinkToFit="1"/>
    </xf>
    <xf numFmtId="38" fontId="4" fillId="0" borderId="15" xfId="84" applyFont="1" applyFill="1" applyBorder="1" applyAlignment="1">
      <alignment horizontal="right" vertical="center" shrinkToFit="1"/>
    </xf>
    <xf numFmtId="38" fontId="4" fillId="0" borderId="35" xfId="84" applyFont="1" applyFill="1" applyBorder="1" applyAlignment="1">
      <alignment horizontal="right" vertical="center" shrinkToFit="1"/>
    </xf>
    <xf numFmtId="38" fontId="4" fillId="0" borderId="14" xfId="84" applyFont="1" applyFill="1" applyBorder="1" applyAlignment="1">
      <alignment horizontal="right" vertical="center" shrinkToFit="1"/>
    </xf>
    <xf numFmtId="38" fontId="4" fillId="0" borderId="73" xfId="84" applyFont="1" applyFill="1" applyBorder="1" applyAlignment="1">
      <alignment horizontal="right" vertical="center" shrinkToFit="1"/>
    </xf>
    <xf numFmtId="38" fontId="4" fillId="0" borderId="74" xfId="84" applyFont="1" applyFill="1" applyBorder="1" applyAlignment="1">
      <alignment horizontal="right" vertical="center" shrinkToFit="1"/>
    </xf>
    <xf numFmtId="38" fontId="4" fillId="0" borderId="34" xfId="84" applyFont="1" applyFill="1" applyBorder="1" applyAlignment="1">
      <alignment horizontal="right" vertical="center" shrinkToFit="1"/>
    </xf>
    <xf numFmtId="38" fontId="4" fillId="0" borderId="74" xfId="85" applyFont="1" applyBorder="1" applyAlignment="1">
      <alignment vertical="center"/>
    </xf>
    <xf numFmtId="38" fontId="4" fillId="0" borderId="14" xfId="85" applyFont="1" applyBorder="1" applyAlignment="1">
      <alignment vertical="center"/>
    </xf>
    <xf numFmtId="38" fontId="4" fillId="0" borderId="72" xfId="85" applyFont="1" applyBorder="1" applyAlignment="1">
      <alignment vertical="center"/>
    </xf>
    <xf numFmtId="38" fontId="4" fillId="0" borderId="15" xfId="85" applyFont="1" applyBorder="1" applyAlignment="1">
      <alignment vertical="center"/>
    </xf>
    <xf numFmtId="38" fontId="4" fillId="0" borderId="15" xfId="84" applyFont="1" applyFill="1" applyBorder="1" applyAlignment="1">
      <alignment vertical="center" shrinkToFit="1"/>
    </xf>
    <xf numFmtId="38" fontId="4" fillId="0" borderId="14" xfId="85" applyFont="1" applyBorder="1" applyAlignment="1">
      <alignment horizontal="right" vertical="center"/>
    </xf>
    <xf numFmtId="38" fontId="4" fillId="0" borderId="15" xfId="85" applyFont="1" applyBorder="1" applyAlignment="1">
      <alignment horizontal="right" vertical="center"/>
    </xf>
    <xf numFmtId="38" fontId="4" fillId="0" borderId="10" xfId="85" applyFont="1" applyBorder="1" applyAlignment="1">
      <alignment horizontal="right" vertical="center"/>
    </xf>
    <xf numFmtId="38" fontId="4" fillId="0" borderId="73" xfId="85" applyFont="1" applyBorder="1" applyAlignment="1">
      <alignment horizontal="right" vertical="center"/>
    </xf>
    <xf numFmtId="38" fontId="4" fillId="0" borderId="74" xfId="85" applyFont="1" applyBorder="1" applyAlignment="1">
      <alignment horizontal="right" vertical="center"/>
    </xf>
    <xf numFmtId="38" fontId="4" fillId="0" borderId="34" xfId="85" applyFont="1" applyBorder="1" applyAlignment="1">
      <alignment horizontal="right" vertical="center"/>
    </xf>
    <xf numFmtId="38" fontId="4" fillId="0" borderId="14" xfId="84" applyFont="1" applyFill="1" applyBorder="1" applyAlignment="1">
      <alignment vertical="center" shrinkToFit="1"/>
    </xf>
    <xf numFmtId="38" fontId="4" fillId="0" borderId="73" xfId="84" applyFont="1" applyFill="1" applyBorder="1" applyAlignment="1">
      <alignment vertical="center" shrinkToFit="1"/>
    </xf>
    <xf numFmtId="38" fontId="4" fillId="0" borderId="74" xfId="84" applyFont="1" applyFill="1" applyBorder="1" applyAlignment="1">
      <alignment vertical="center" shrinkToFit="1"/>
    </xf>
    <xf numFmtId="38" fontId="4" fillId="0" borderId="34" xfId="84" applyFont="1" applyFill="1" applyBorder="1" applyAlignment="1">
      <alignment vertical="center" shrinkToFit="1"/>
    </xf>
    <xf numFmtId="38" fontId="4" fillId="0" borderId="53" xfId="84" applyFont="1" applyFill="1" applyBorder="1" applyAlignment="1">
      <alignment horizontal="right" vertical="center" shrinkToFit="1"/>
    </xf>
    <xf numFmtId="38" fontId="4" fillId="0" borderId="52" xfId="85" applyFont="1" applyBorder="1" applyAlignment="1">
      <alignment vertical="center"/>
    </xf>
    <xf numFmtId="38" fontId="4" fillId="0" borderId="13" xfId="85" applyFont="1" applyBorder="1" applyAlignment="1">
      <alignment vertical="center"/>
    </xf>
    <xf numFmtId="38" fontId="4" fillId="0" borderId="35" xfId="85" applyFont="1" applyBorder="1" applyAlignment="1">
      <alignment vertical="center"/>
    </xf>
    <xf numFmtId="38" fontId="4" fillId="0" borderId="10" xfId="85" applyFont="1" applyBorder="1" applyAlignment="1">
      <alignment vertical="center"/>
    </xf>
    <xf numFmtId="38" fontId="4" fillId="0" borderId="73" xfId="85" applyFont="1" applyBorder="1" applyAlignment="1">
      <alignment vertical="center"/>
    </xf>
    <xf numFmtId="0" fontId="5" fillId="0" borderId="44" xfId="0" applyFont="1" applyBorder="1" applyAlignment="1">
      <alignment vertical="center" shrinkToFit="1"/>
    </xf>
    <xf numFmtId="38" fontId="4" fillId="0" borderId="75" xfId="84" applyFont="1" applyFill="1" applyBorder="1" applyAlignment="1">
      <alignment vertical="center" shrinkToFit="1"/>
    </xf>
    <xf numFmtId="38" fontId="4" fillId="0" borderId="13" xfId="84" applyFont="1" applyFill="1" applyBorder="1" applyAlignment="1">
      <alignment horizontal="right" vertical="center" shrinkToFit="1"/>
    </xf>
    <xf numFmtId="38" fontId="4" fillId="0" borderId="35" xfId="85" applyFont="1" applyBorder="1" applyAlignment="1">
      <alignment horizontal="right" vertical="center"/>
    </xf>
    <xf numFmtId="38" fontId="4" fillId="0" borderId="35" xfId="84" applyFont="1" applyFill="1" applyBorder="1" applyAlignment="1">
      <alignment vertical="center" shrinkToFit="1"/>
    </xf>
    <xf numFmtId="38" fontId="4" fillId="0" borderId="53" xfId="85" applyFont="1" applyBorder="1" applyAlignment="1">
      <alignment horizontal="right" vertical="center"/>
    </xf>
    <xf numFmtId="38" fontId="4" fillId="0" borderId="76" xfId="85" applyFont="1" applyBorder="1" applyAlignment="1">
      <alignment horizontal="right" vertical="center"/>
    </xf>
    <xf numFmtId="38" fontId="4" fillId="0" borderId="72" xfId="84" applyFont="1" applyFill="1" applyBorder="1" applyAlignment="1">
      <alignment vertical="center" shrinkToFit="1"/>
    </xf>
    <xf numFmtId="38" fontId="4" fillId="0" borderId="12" xfId="84" applyFont="1" applyFill="1" applyBorder="1" applyAlignment="1">
      <alignment vertical="center" shrinkToFit="1"/>
    </xf>
    <xf numFmtId="38" fontId="4" fillId="0" borderId="19" xfId="84" applyFont="1" applyFill="1" applyBorder="1" applyAlignment="1">
      <alignment vertical="center" shrinkToFit="1"/>
    </xf>
    <xf numFmtId="38" fontId="4" fillId="0" borderId="0" xfId="84" applyFont="1" applyFill="1" applyBorder="1" applyAlignment="1">
      <alignment vertical="center" shrinkToFit="1"/>
    </xf>
    <xf numFmtId="38" fontId="4" fillId="0" borderId="30" xfId="84" applyFont="1" applyFill="1" applyBorder="1" applyAlignment="1">
      <alignment vertical="center" shrinkToFit="1"/>
    </xf>
    <xf numFmtId="38" fontId="4" fillId="0" borderId="81" xfId="84" applyFont="1" applyFill="1" applyBorder="1" applyAlignment="1">
      <alignment vertical="center" shrinkToFit="1"/>
    </xf>
    <xf numFmtId="38" fontId="4" fillId="0" borderId="77" xfId="84" applyFont="1" applyFill="1" applyBorder="1" applyAlignment="1">
      <alignment vertical="center" shrinkToFit="1"/>
    </xf>
    <xf numFmtId="38" fontId="4" fillId="0" borderId="52" xfId="84" applyFont="1" applyBorder="1" applyAlignment="1" applyProtection="1">
      <alignment horizontal="right" vertical="center"/>
    </xf>
    <xf numFmtId="38" fontId="4" fillId="0" borderId="35" xfId="84" applyFont="1" applyBorder="1" applyAlignment="1" applyProtection="1">
      <alignment horizontal="right" vertical="center"/>
    </xf>
    <xf numFmtId="38" fontId="4" fillId="0" borderId="13" xfId="84" applyFont="1" applyBorder="1" applyAlignment="1" applyProtection="1">
      <alignment horizontal="right" vertical="center"/>
    </xf>
    <xf numFmtId="38" fontId="4" fillId="0" borderId="53" xfId="84" applyFont="1" applyBorder="1" applyAlignment="1" applyProtection="1">
      <alignment horizontal="right" vertical="center"/>
    </xf>
    <xf numFmtId="38" fontId="4" fillId="0" borderId="76" xfId="84" applyFont="1" applyBorder="1" applyAlignment="1" applyProtection="1">
      <alignment horizontal="right" vertical="center"/>
    </xf>
    <xf numFmtId="38" fontId="4" fillId="0" borderId="52" xfId="84" applyFont="1" applyFill="1" applyBorder="1" applyAlignment="1">
      <alignment horizontal="right" vertical="center" shrinkToFit="1"/>
    </xf>
    <xf numFmtId="38" fontId="4" fillId="0" borderId="74" xfId="84" applyFont="1" applyBorder="1" applyAlignment="1" applyProtection="1">
      <alignment horizontal="right" vertical="center"/>
    </xf>
    <xf numFmtId="38" fontId="4" fillId="0" borderId="15" xfId="84" applyFont="1" applyBorder="1" applyAlignment="1" applyProtection="1">
      <alignment horizontal="right" vertical="center"/>
    </xf>
    <xf numFmtId="38" fontId="4" fillId="0" borderId="14" xfId="84" applyFont="1" applyBorder="1" applyAlignment="1" applyProtection="1">
      <alignment horizontal="right" vertical="center"/>
    </xf>
    <xf numFmtId="38" fontId="4" fillId="0" borderId="73" xfId="84" applyFont="1" applyBorder="1" applyAlignment="1" applyProtection="1">
      <alignment horizontal="right" vertical="center"/>
    </xf>
    <xf numFmtId="38" fontId="4" fillId="0" borderId="34" xfId="84" applyFont="1" applyBorder="1" applyAlignment="1" applyProtection="1">
      <alignment horizontal="right" vertical="center"/>
    </xf>
    <xf numFmtId="38" fontId="4" fillId="0" borderId="11" xfId="85" applyFont="1" applyBorder="1" applyAlignment="1">
      <alignment vertical="center"/>
    </xf>
    <xf numFmtId="38" fontId="4" fillId="0" borderId="53" xfId="85" applyFont="1" applyBorder="1" applyAlignment="1">
      <alignment vertical="center"/>
    </xf>
    <xf numFmtId="38" fontId="4" fillId="0" borderId="52" xfId="85" applyFont="1" applyBorder="1" applyAlignment="1">
      <alignment horizontal="right" vertical="center"/>
    </xf>
    <xf numFmtId="38" fontId="4" fillId="0" borderId="52" xfId="85" applyFont="1" applyFill="1" applyBorder="1" applyAlignment="1">
      <alignment vertical="center"/>
    </xf>
    <xf numFmtId="38" fontId="4" fillId="0" borderId="35" xfId="85" applyFont="1" applyFill="1" applyBorder="1" applyAlignment="1">
      <alignment vertical="center"/>
    </xf>
    <xf numFmtId="38" fontId="4" fillId="0" borderId="11" xfId="85" applyFont="1" applyFill="1" applyBorder="1" applyAlignment="1">
      <alignment vertical="center"/>
    </xf>
    <xf numFmtId="38" fontId="4" fillId="0" borderId="53" xfId="85" applyFont="1" applyFill="1" applyBorder="1" applyAlignment="1">
      <alignment vertical="center"/>
    </xf>
    <xf numFmtId="38" fontId="4" fillId="0" borderId="76" xfId="85" applyFont="1" applyFill="1" applyBorder="1" applyAlignment="1">
      <alignment horizontal="right" vertical="center"/>
    </xf>
    <xf numFmtId="38" fontId="4" fillId="0" borderId="78" xfId="44" applyFont="1" applyBorder="1" applyAlignment="1" applyProtection="1">
      <alignment vertical="center"/>
    </xf>
    <xf numFmtId="38" fontId="4" fillId="0" borderId="55" xfId="44" applyFont="1" applyBorder="1" applyAlignment="1" applyProtection="1">
      <alignment vertical="center"/>
    </xf>
    <xf numFmtId="38" fontId="4" fillId="0" borderId="111" xfId="44" applyFont="1" applyBorder="1" applyAlignment="1" applyProtection="1">
      <alignment vertical="center"/>
    </xf>
    <xf numFmtId="38" fontId="4" fillId="0" borderId="11" xfId="44" applyFont="1" applyBorder="1" applyAlignment="1" applyProtection="1">
      <alignment vertical="center"/>
    </xf>
    <xf numFmtId="38" fontId="4" fillId="0" borderId="56" xfId="44" applyFont="1" applyBorder="1" applyAlignment="1" applyProtection="1">
      <alignment vertical="center"/>
    </xf>
    <xf numFmtId="38" fontId="4" fillId="0" borderId="52" xfId="44" applyFont="1" applyBorder="1" applyAlignment="1" applyProtection="1">
      <alignment horizontal="right" vertical="center"/>
    </xf>
    <xf numFmtId="38" fontId="4" fillId="0" borderId="76" xfId="84" applyFont="1" applyFill="1" applyBorder="1" applyAlignment="1">
      <alignment vertical="center" shrinkToFit="1"/>
    </xf>
    <xf numFmtId="38" fontId="4" fillId="0" borderId="54" xfId="84" applyFont="1" applyFill="1" applyBorder="1" applyAlignment="1">
      <alignment vertical="center" shrinkToFit="1"/>
    </xf>
    <xf numFmtId="38" fontId="4" fillId="0" borderId="13" xfId="84" applyFont="1" applyFill="1" applyBorder="1" applyAlignment="1">
      <alignment vertical="center" shrinkToFit="1"/>
    </xf>
    <xf numFmtId="38" fontId="4" fillId="0" borderId="13" xfId="85" applyFont="1" applyBorder="1" applyAlignment="1">
      <alignment horizontal="right" vertical="center"/>
    </xf>
    <xf numFmtId="38" fontId="4" fillId="0" borderId="11" xfId="85" applyFont="1" applyBorder="1" applyAlignment="1">
      <alignment horizontal="right" vertical="center"/>
    </xf>
    <xf numFmtId="38" fontId="4" fillId="0" borderId="78" xfId="44" applyFont="1" applyBorder="1" applyAlignment="1" applyProtection="1">
      <alignment horizontal="right" vertical="center"/>
    </xf>
    <xf numFmtId="38" fontId="4" fillId="0" borderId="79" xfId="44" applyFont="1" applyBorder="1" applyAlignment="1" applyProtection="1">
      <alignment horizontal="right" vertical="center"/>
    </xf>
    <xf numFmtId="38" fontId="4" fillId="0" borderId="55" xfId="44" applyFont="1" applyBorder="1" applyAlignment="1" applyProtection="1">
      <alignment horizontal="right" vertical="center"/>
    </xf>
    <xf numFmtId="38" fontId="4" fillId="0" borderId="111" xfId="44" applyFont="1" applyBorder="1" applyAlignment="1" applyProtection="1">
      <alignment horizontal="right" vertical="center"/>
    </xf>
    <xf numFmtId="38" fontId="4" fillId="0" borderId="11" xfId="44" applyFont="1" applyBorder="1" applyAlignment="1" applyProtection="1">
      <alignment horizontal="right" vertical="center"/>
    </xf>
    <xf numFmtId="38" fontId="4" fillId="0" borderId="56" xfId="44" applyFont="1" applyBorder="1" applyAlignment="1" applyProtection="1">
      <alignment horizontal="right" vertical="center"/>
    </xf>
    <xf numFmtId="38" fontId="4" fillId="0" borderId="80" xfId="44" applyFont="1" applyBorder="1" applyAlignment="1" applyProtection="1">
      <alignment horizontal="right" vertical="center"/>
    </xf>
    <xf numFmtId="38" fontId="4" fillId="0" borderId="111" xfId="84" applyFont="1" applyFill="1" applyBorder="1" applyAlignment="1">
      <alignment vertical="center" shrinkToFit="1"/>
    </xf>
    <xf numFmtId="38" fontId="4" fillId="0" borderId="112" xfId="44" applyFont="1" applyBorder="1" applyAlignment="1" applyProtection="1">
      <alignment horizontal="right" vertical="center"/>
    </xf>
    <xf numFmtId="38" fontId="4" fillId="0" borderId="113" xfId="84" applyFont="1" applyFill="1" applyBorder="1" applyAlignment="1">
      <alignment vertical="center" shrinkToFit="1"/>
    </xf>
    <xf numFmtId="38" fontId="4" fillId="0" borderId="79" xfId="84" applyFont="1" applyFill="1" applyBorder="1" applyAlignment="1">
      <alignment vertical="center" shrinkToFit="1"/>
    </xf>
    <xf numFmtId="38" fontId="4" fillId="0" borderId="52" xfId="85" applyFont="1" applyBorder="1"/>
    <xf numFmtId="38" fontId="4" fillId="0" borderId="13" xfId="85" applyFont="1" applyBorder="1"/>
    <xf numFmtId="38" fontId="4" fillId="0" borderId="35" xfId="85" applyFont="1" applyBorder="1"/>
    <xf numFmtId="38" fontId="4" fillId="0" borderId="48" xfId="85" applyFont="1" applyBorder="1"/>
    <xf numFmtId="38" fontId="4" fillId="0" borderId="114" xfId="0" applyNumberFormat="1" applyFont="1" applyBorder="1" applyAlignment="1">
      <alignment horizontal="right" vertical="center"/>
    </xf>
    <xf numFmtId="38" fontId="4" fillId="0" borderId="11" xfId="85" applyFont="1" applyBorder="1"/>
    <xf numFmtId="38" fontId="4" fillId="0" borderId="53" xfId="85" applyFont="1" applyBorder="1"/>
    <xf numFmtId="38" fontId="4" fillId="0" borderId="52" xfId="85" applyFont="1" applyBorder="1" applyAlignment="1">
      <alignment horizontal="right"/>
    </xf>
    <xf numFmtId="38" fontId="4" fillId="0" borderId="24" xfId="85" applyFont="1" applyBorder="1"/>
    <xf numFmtId="38" fontId="4" fillId="0" borderId="71" xfId="0" applyNumberFormat="1" applyFont="1" applyBorder="1" applyAlignment="1">
      <alignment horizontal="right" vertical="center"/>
    </xf>
    <xf numFmtId="38" fontId="4" fillId="0" borderId="81" xfId="85" applyFont="1" applyBorder="1" applyAlignment="1">
      <alignment horizontal="right" vertical="center"/>
    </xf>
    <xf numFmtId="38" fontId="4" fillId="0" borderId="37" xfId="85" applyFont="1" applyBorder="1" applyAlignment="1">
      <alignment horizontal="right" vertical="center"/>
    </xf>
    <xf numFmtId="38" fontId="4" fillId="0" borderId="24" xfId="85" applyFont="1" applyBorder="1" applyAlignment="1">
      <alignment horizontal="right" vertical="center"/>
    </xf>
    <xf numFmtId="38" fontId="4" fillId="0" borderId="82" xfId="84" applyFont="1" applyFill="1" applyBorder="1" applyAlignment="1">
      <alignment vertical="center" shrinkToFit="1"/>
    </xf>
    <xf numFmtId="38" fontId="4" fillId="0" borderId="22" xfId="85" applyFont="1" applyBorder="1" applyAlignment="1">
      <alignment horizontal="right" vertical="center"/>
    </xf>
    <xf numFmtId="38" fontId="4" fillId="0" borderId="70" xfId="85" applyFont="1" applyBorder="1" applyAlignment="1">
      <alignment horizontal="right" vertical="center"/>
    </xf>
    <xf numFmtId="38" fontId="4" fillId="0" borderId="52" xfId="189" applyFont="1" applyBorder="1"/>
    <xf numFmtId="38" fontId="4" fillId="0" borderId="13" xfId="189" applyFont="1" applyBorder="1"/>
    <xf numFmtId="38" fontId="4" fillId="0" borderId="35" xfId="189" applyFont="1" applyBorder="1"/>
    <xf numFmtId="38" fontId="4" fillId="0" borderId="48" xfId="189" applyFont="1" applyBorder="1"/>
    <xf numFmtId="38" fontId="4" fillId="0" borderId="11" xfId="189" applyFont="1" applyBorder="1"/>
    <xf numFmtId="38" fontId="4" fillId="0" borderId="53" xfId="189" applyFont="1" applyBorder="1"/>
    <xf numFmtId="38" fontId="4" fillId="0" borderId="52" xfId="189" applyFont="1" applyBorder="1" applyAlignment="1">
      <alignment horizontal="right"/>
    </xf>
    <xf numFmtId="38" fontId="4" fillId="0" borderId="71" xfId="85" applyFont="1" applyBorder="1" applyAlignment="1">
      <alignment horizontal="right" vertical="center"/>
    </xf>
    <xf numFmtId="38" fontId="4" fillId="0" borderId="115" xfId="0" applyNumberFormat="1" applyFont="1" applyBorder="1" applyAlignment="1">
      <alignment horizontal="right" vertical="center"/>
    </xf>
    <xf numFmtId="38" fontId="4" fillId="0" borderId="19" xfId="85" applyFont="1" applyBorder="1"/>
    <xf numFmtId="38" fontId="4" fillId="0" borderId="12" xfId="85" applyFont="1" applyBorder="1"/>
    <xf numFmtId="38" fontId="4" fillId="0" borderId="0" xfId="85" applyFont="1" applyBorder="1"/>
    <xf numFmtId="38" fontId="4" fillId="0" borderId="30" xfId="85" applyFont="1" applyBorder="1"/>
    <xf numFmtId="38" fontId="4" fillId="0" borderId="54" xfId="85" applyFont="1" applyBorder="1" applyAlignment="1">
      <alignment horizontal="right"/>
    </xf>
    <xf numFmtId="38" fontId="4" fillId="0" borderId="116" xfId="44" applyFont="1" applyBorder="1" applyProtection="1"/>
    <xf numFmtId="38" fontId="4" fillId="0" borderId="117" xfId="44" applyFont="1" applyBorder="1" applyProtection="1"/>
    <xf numFmtId="38" fontId="4" fillId="0" borderId="118" xfId="44" applyFont="1" applyBorder="1" applyProtection="1"/>
    <xf numFmtId="38" fontId="4" fillId="0" borderId="119" xfId="44" applyFont="1" applyBorder="1" applyProtection="1"/>
    <xf numFmtId="38" fontId="4" fillId="0" borderId="79" xfId="44" applyFont="1" applyBorder="1" applyProtection="1"/>
    <xf numFmtId="38" fontId="4" fillId="0" borderId="55" xfId="44" applyFont="1" applyBorder="1" applyProtection="1"/>
    <xf numFmtId="38" fontId="4" fillId="0" borderId="11" xfId="44" applyFont="1" applyBorder="1" applyProtection="1"/>
    <xf numFmtId="38" fontId="4" fillId="0" borderId="56" xfId="44" applyFont="1" applyBorder="1" applyProtection="1"/>
    <xf numFmtId="38" fontId="4" fillId="0" borderId="52" xfId="44" applyFont="1" applyBorder="1" applyAlignment="1" applyProtection="1">
      <alignment horizontal="right"/>
    </xf>
    <xf numFmtId="38" fontId="4" fillId="0" borderId="76" xfId="44" applyFont="1" applyBorder="1" applyAlignment="1" applyProtection="1">
      <alignment horizontal="right"/>
    </xf>
    <xf numFmtId="38" fontId="4" fillId="0" borderId="52" xfId="84" applyFont="1" applyFill="1" applyBorder="1" applyAlignment="1">
      <alignment vertical="center" shrinkToFit="1"/>
    </xf>
    <xf numFmtId="38" fontId="9" fillId="0" borderId="48" xfId="84" applyFont="1" applyFill="1" applyBorder="1" applyAlignment="1">
      <alignment vertical="center" shrinkToFit="1"/>
    </xf>
    <xf numFmtId="38" fontId="4" fillId="0" borderId="11" xfId="84" applyFont="1" applyFill="1" applyBorder="1" applyAlignment="1">
      <alignment vertical="center" shrinkToFit="1"/>
    </xf>
    <xf numFmtId="38" fontId="4" fillId="0" borderId="53" xfId="84" applyFont="1" applyFill="1" applyBorder="1" applyAlignment="1">
      <alignment vertical="center" shrinkToFit="1"/>
    </xf>
    <xf numFmtId="38" fontId="4" fillId="0" borderId="37" xfId="85" applyFont="1" applyBorder="1"/>
    <xf numFmtId="38" fontId="4" fillId="0" borderId="22" xfId="85" applyFont="1" applyBorder="1"/>
    <xf numFmtId="38" fontId="4" fillId="0" borderId="70" xfId="85" applyFont="1" applyBorder="1"/>
    <xf numFmtId="38" fontId="4" fillId="0" borderId="81" xfId="85" applyFont="1" applyBorder="1" applyAlignment="1">
      <alignment horizontal="right"/>
    </xf>
    <xf numFmtId="38" fontId="4" fillId="0" borderId="76" xfId="85" applyFont="1" applyBorder="1" applyAlignment="1">
      <alignment horizontal="right"/>
    </xf>
    <xf numFmtId="0" fontId="6" fillId="0" borderId="44" xfId="190" applyFont="1" applyBorder="1" applyAlignment="1">
      <alignment vertical="center" shrinkToFit="1"/>
    </xf>
    <xf numFmtId="38" fontId="4" fillId="0" borderId="81" xfId="85" applyFont="1" applyBorder="1"/>
    <xf numFmtId="38" fontId="4" fillId="0" borderId="48" xfId="84" applyFont="1" applyFill="1" applyBorder="1" applyAlignment="1">
      <alignment horizontal="right" vertical="center" shrinkToFit="1"/>
    </xf>
    <xf numFmtId="38" fontId="4" fillId="0" borderId="76" xfId="84" applyFont="1" applyFill="1" applyBorder="1" applyAlignment="1">
      <alignment horizontal="right" vertical="center" shrinkToFit="1"/>
    </xf>
    <xf numFmtId="0" fontId="11" fillId="0" borderId="44" xfId="0" applyFont="1" applyBorder="1" applyAlignment="1">
      <alignment vertical="center" wrapText="1" shrinkToFit="1"/>
    </xf>
    <xf numFmtId="38" fontId="4" fillId="0" borderId="78" xfId="44" applyFont="1" applyBorder="1" applyProtection="1"/>
    <xf numFmtId="38" fontId="4" fillId="0" borderId="111" xfId="44" applyFont="1" applyBorder="1" applyProtection="1"/>
    <xf numFmtId="0" fontId="6" fillId="0" borderId="44" xfId="191" applyFont="1" applyBorder="1" applyAlignment="1">
      <alignment vertical="center" shrinkToFit="1"/>
    </xf>
    <xf numFmtId="38" fontId="4" fillId="0" borderId="120" xfId="44" applyFont="1" applyBorder="1" applyProtection="1"/>
    <xf numFmtId="38" fontId="4" fillId="0" borderId="121" xfId="44" applyFont="1" applyBorder="1" applyProtection="1"/>
    <xf numFmtId="38" fontId="4" fillId="0" borderId="24" xfId="84" applyFont="1" applyFill="1" applyBorder="1" applyAlignment="1">
      <alignment vertical="center" shrinkToFit="1"/>
    </xf>
    <xf numFmtId="38" fontId="4" fillId="0" borderId="122" xfId="84" applyFont="1" applyFill="1" applyBorder="1" applyAlignment="1">
      <alignment vertical="center" shrinkToFit="1"/>
    </xf>
    <xf numFmtId="38" fontId="4" fillId="0" borderId="71" xfId="84" applyFont="1" applyFill="1" applyBorder="1" applyAlignment="1">
      <alignment vertical="center" shrinkToFit="1"/>
    </xf>
    <xf numFmtId="38" fontId="4" fillId="0" borderId="44" xfId="0" applyNumberFormat="1" applyFont="1" applyBorder="1" applyAlignment="1">
      <alignment vertical="center" shrinkToFit="1"/>
    </xf>
    <xf numFmtId="38" fontId="4" fillId="0" borderId="123" xfId="84" applyFont="1" applyFill="1" applyBorder="1" applyAlignment="1">
      <alignment horizontal="right" vertical="center" shrinkToFit="1"/>
    </xf>
    <xf numFmtId="38" fontId="4" fillId="0" borderId="36" xfId="84" applyFont="1" applyFill="1" applyBorder="1" applyAlignment="1">
      <alignment horizontal="right" vertical="center" shrinkToFit="1"/>
    </xf>
    <xf numFmtId="38" fontId="4" fillId="0" borderId="11" xfId="84" applyFont="1" applyFill="1" applyBorder="1" applyAlignment="1">
      <alignment horizontal="right" vertical="center" shrinkToFit="1"/>
    </xf>
    <xf numFmtId="38" fontId="4" fillId="0" borderId="124" xfId="84" applyFont="1" applyFill="1" applyBorder="1" applyAlignment="1">
      <alignment horizontal="right" vertical="center" shrinkToFit="1"/>
    </xf>
    <xf numFmtId="38" fontId="4" fillId="0" borderId="48" xfId="44" applyFont="1" applyBorder="1" applyAlignment="1" applyProtection="1">
      <alignment horizontal="right" vertical="center"/>
    </xf>
    <xf numFmtId="38" fontId="4" fillId="0" borderId="19" xfId="84" applyFont="1" applyFill="1" applyBorder="1" applyAlignment="1">
      <alignment horizontal="right" vertical="center" shrinkToFit="1"/>
    </xf>
    <xf numFmtId="38" fontId="4" fillId="0" borderId="125" xfId="0" applyNumberFormat="1" applyFont="1" applyBorder="1" applyAlignment="1">
      <alignment horizontal="right" vertical="center"/>
    </xf>
    <xf numFmtId="38" fontId="4" fillId="0" borderId="104" xfId="84" applyFont="1" applyFill="1" applyBorder="1" applyAlignment="1">
      <alignment vertical="center" shrinkToFit="1"/>
    </xf>
    <xf numFmtId="0" fontId="6" fillId="0" borderId="127" xfId="0" applyFont="1" applyBorder="1">
      <alignment vertical="center"/>
    </xf>
    <xf numFmtId="38" fontId="4" fillId="0" borderId="16" xfId="84" applyFont="1" applyBorder="1" applyAlignment="1">
      <alignment vertical="center" shrinkToFit="1"/>
    </xf>
    <xf numFmtId="38" fontId="4" fillId="0" borderId="27" xfId="84" applyFont="1" applyBorder="1" applyAlignment="1">
      <alignment vertical="center" shrinkToFit="1"/>
    </xf>
    <xf numFmtId="38" fontId="4" fillId="0" borderId="20" xfId="84" applyFont="1" applyBorder="1" applyAlignment="1">
      <alignment vertical="center" shrinkToFit="1"/>
    </xf>
    <xf numFmtId="38" fontId="4" fillId="0" borderId="32" xfId="84" applyFont="1" applyFill="1" applyBorder="1" applyAlignment="1">
      <alignment vertical="center" shrinkToFit="1"/>
    </xf>
    <xf numFmtId="38" fontId="4" fillId="0" borderId="51" xfId="84" applyFont="1" applyBorder="1" applyAlignment="1">
      <alignment vertical="center" shrinkToFit="1"/>
    </xf>
    <xf numFmtId="38" fontId="4" fillId="0" borderId="28" xfId="84" applyFont="1" applyBorder="1" applyAlignment="1">
      <alignment vertical="center" shrinkToFit="1"/>
    </xf>
    <xf numFmtId="0" fontId="4" fillId="0" borderId="33" xfId="0" applyFont="1" applyBorder="1">
      <alignment vertical="center"/>
    </xf>
    <xf numFmtId="38" fontId="4" fillId="0" borderId="48" xfId="85" applyFont="1" applyBorder="1" applyAlignment="1">
      <alignment horizontal="right" vertical="center"/>
    </xf>
    <xf numFmtId="0" fontId="4" fillId="0" borderId="12" xfId="161" applyFont="1" applyBorder="1" applyAlignment="1">
      <alignment horizontal="left" vertical="center" wrapText="1"/>
    </xf>
    <xf numFmtId="178" fontId="4" fillId="0" borderId="24" xfId="164" applyNumberFormat="1" applyFont="1" applyBorder="1" applyAlignment="1">
      <alignment horizontal="center" vertical="center"/>
    </xf>
    <xf numFmtId="38" fontId="4" fillId="0" borderId="101" xfId="85" applyFont="1" applyBorder="1" applyAlignment="1">
      <alignment horizontal="right"/>
    </xf>
    <xf numFmtId="38" fontId="4" fillId="0" borderId="37" xfId="84" applyFont="1" applyFill="1" applyBorder="1" applyAlignment="1">
      <alignment horizontal="right" vertical="center" shrinkToFit="1"/>
    </xf>
    <xf numFmtId="38" fontId="4" fillId="0" borderId="87" xfId="85" applyFont="1" applyBorder="1"/>
    <xf numFmtId="38" fontId="4" fillId="0" borderId="128" xfId="84" applyFont="1" applyFill="1" applyBorder="1" applyAlignment="1">
      <alignment vertical="center" shrinkToFit="1"/>
    </xf>
    <xf numFmtId="38" fontId="4" fillId="0" borderId="129" xfId="84" applyFont="1" applyFill="1" applyBorder="1" applyAlignment="1">
      <alignment vertical="center" shrinkToFit="1"/>
    </xf>
    <xf numFmtId="38" fontId="4" fillId="0" borderId="130" xfId="85" applyFont="1" applyBorder="1"/>
    <xf numFmtId="38" fontId="4" fillId="0" borderId="131" xfId="85" applyFont="1" applyBorder="1"/>
    <xf numFmtId="38" fontId="4" fillId="0" borderId="100" xfId="85" applyFont="1" applyBorder="1"/>
    <xf numFmtId="38" fontId="4" fillId="0" borderId="132" xfId="85" applyFont="1" applyBorder="1" applyAlignment="1">
      <alignment horizontal="right"/>
    </xf>
    <xf numFmtId="0" fontId="9" fillId="0" borderId="33" xfId="0" applyFont="1" applyBorder="1" applyAlignment="1">
      <alignment horizontal="center" vertical="center"/>
    </xf>
    <xf numFmtId="38" fontId="4" fillId="0" borderId="49" xfId="84" applyFont="1" applyFill="1" applyBorder="1" applyAlignment="1">
      <alignment horizontal="right" vertical="center" shrinkToFit="1"/>
    </xf>
    <xf numFmtId="38" fontId="4" fillId="0" borderId="50" xfId="84" applyFont="1" applyFill="1" applyBorder="1" applyAlignment="1">
      <alignment horizontal="right" vertical="center" shrinkToFit="1"/>
    </xf>
    <xf numFmtId="38" fontId="4" fillId="0" borderId="134" xfId="84" applyFont="1" applyFill="1" applyBorder="1" applyAlignment="1">
      <alignment vertical="center" shrinkToFit="1"/>
    </xf>
    <xf numFmtId="38" fontId="4" fillId="0" borderId="37" xfId="85" applyFont="1" applyFill="1" applyBorder="1"/>
    <xf numFmtId="38" fontId="4" fillId="0" borderId="87" xfId="85" applyFont="1" applyFill="1" applyBorder="1"/>
    <xf numFmtId="38" fontId="4" fillId="0" borderId="88" xfId="85" applyFont="1" applyFill="1" applyBorder="1"/>
    <xf numFmtId="38" fontId="4" fillId="66" borderId="110" xfId="85" applyFont="1" applyFill="1" applyBorder="1"/>
    <xf numFmtId="38" fontId="4" fillId="66" borderId="69" xfId="84" applyFont="1" applyFill="1" applyBorder="1" applyAlignment="1">
      <alignment horizontal="right" vertical="center" shrinkToFit="1"/>
    </xf>
    <xf numFmtId="38" fontId="4" fillId="66" borderId="47" xfId="84" applyFont="1" applyFill="1" applyBorder="1" applyAlignment="1">
      <alignment horizontal="right" vertical="center" shrinkToFit="1"/>
    </xf>
    <xf numFmtId="38" fontId="4" fillId="66" borderId="44" xfId="84" applyFont="1" applyFill="1" applyBorder="1" applyAlignment="1">
      <alignment horizontal="right" vertical="center" shrinkToFit="1"/>
    </xf>
    <xf numFmtId="38" fontId="4" fillId="66" borderId="66" xfId="84" applyFont="1" applyFill="1" applyBorder="1" applyAlignment="1">
      <alignment horizontal="right" vertical="center" shrinkToFit="1"/>
    </xf>
    <xf numFmtId="38" fontId="4" fillId="66" borderId="123" xfId="84" applyFont="1" applyFill="1" applyBorder="1" applyAlignment="1">
      <alignment horizontal="right" vertical="center" shrinkToFit="1"/>
    </xf>
    <xf numFmtId="38" fontId="4" fillId="66" borderId="126" xfId="84" applyFont="1" applyFill="1" applyBorder="1" applyAlignment="1">
      <alignment horizontal="right" vertical="center" shrinkToFit="1"/>
    </xf>
    <xf numFmtId="38" fontId="4" fillId="66" borderId="33" xfId="84" applyFont="1" applyFill="1" applyBorder="1" applyAlignment="1">
      <alignment vertical="center" shrinkToFit="1"/>
    </xf>
    <xf numFmtId="38" fontId="4" fillId="66" borderId="133" xfId="85" applyFont="1" applyFill="1" applyBorder="1"/>
    <xf numFmtId="38" fontId="4" fillId="66" borderId="47" xfId="85" applyFont="1" applyFill="1" applyBorder="1" applyAlignment="1">
      <alignment horizontal="right" vertical="center"/>
    </xf>
    <xf numFmtId="38" fontId="4" fillId="66" borderId="47" xfId="85" applyFont="1" applyFill="1" applyBorder="1" applyAlignment="1">
      <alignment vertical="center"/>
    </xf>
    <xf numFmtId="38" fontId="4" fillId="66" borderId="44" xfId="85" applyFont="1" applyFill="1" applyBorder="1" applyAlignment="1">
      <alignment vertical="center"/>
    </xf>
    <xf numFmtId="38" fontId="4" fillId="66" borderId="66" xfId="84" applyFont="1" applyFill="1" applyBorder="1" applyAlignment="1">
      <alignment vertical="center" shrinkToFit="1"/>
    </xf>
    <xf numFmtId="38" fontId="4" fillId="66" borderId="44" xfId="84" applyFont="1" applyFill="1" applyBorder="1" applyAlignment="1" applyProtection="1">
      <alignment horizontal="right" vertical="center"/>
    </xf>
    <xf numFmtId="38" fontId="4" fillId="66" borderId="47" xfId="84" applyFont="1" applyFill="1" applyBorder="1" applyAlignment="1" applyProtection="1">
      <alignment horizontal="right" vertical="center"/>
    </xf>
    <xf numFmtId="38" fontId="4" fillId="66" borderId="44" xfId="44" applyFont="1" applyFill="1" applyBorder="1" applyAlignment="1" applyProtection="1">
      <alignment vertical="center"/>
    </xf>
    <xf numFmtId="38" fontId="4" fillId="66" borderId="44" xfId="85" applyFont="1" applyFill="1" applyBorder="1" applyAlignment="1">
      <alignment horizontal="right" vertical="center"/>
    </xf>
    <xf numFmtId="38" fontId="4" fillId="66" borderId="44" xfId="44" applyFont="1" applyFill="1" applyBorder="1" applyAlignment="1" applyProtection="1">
      <alignment horizontal="right" vertical="center"/>
    </xf>
    <xf numFmtId="38" fontId="4" fillId="66" borderId="44" xfId="85" applyFont="1" applyFill="1" applyBorder="1" applyAlignment="1">
      <alignment horizontal="right"/>
    </xf>
    <xf numFmtId="38" fontId="4" fillId="66" borderId="69" xfId="85" applyFont="1" applyFill="1" applyBorder="1" applyAlignment="1">
      <alignment horizontal="right" vertical="center"/>
    </xf>
    <xf numFmtId="38" fontId="4" fillId="66" borderId="44" xfId="189" applyFont="1" applyFill="1" applyBorder="1" applyAlignment="1">
      <alignment horizontal="right"/>
    </xf>
    <xf numFmtId="38" fontId="4" fillId="66" borderId="66" xfId="85" applyFont="1" applyFill="1" applyBorder="1" applyAlignment="1">
      <alignment horizontal="right"/>
    </xf>
    <xf numFmtId="38" fontId="4" fillId="66" borderId="44" xfId="44" applyFont="1" applyFill="1" applyBorder="1" applyProtection="1"/>
    <xf numFmtId="38" fontId="4" fillId="66" borderId="44" xfId="84" applyFont="1" applyFill="1" applyBorder="1" applyAlignment="1">
      <alignment vertical="center" shrinkToFit="1"/>
    </xf>
    <xf numFmtId="38" fontId="4" fillId="66" borderId="69" xfId="85" applyFont="1" applyFill="1" applyBorder="1" applyAlignment="1">
      <alignment horizontal="right"/>
    </xf>
    <xf numFmtId="38" fontId="4" fillId="66" borderId="69" xfId="85" applyFont="1" applyFill="1" applyBorder="1"/>
    <xf numFmtId="38" fontId="4" fillId="66" borderId="44" xfId="85" applyFont="1" applyFill="1" applyBorder="1"/>
    <xf numFmtId="38" fontId="4" fillId="66" borderId="69" xfId="84" applyFont="1" applyFill="1" applyBorder="1" applyAlignment="1">
      <alignment vertical="center" shrinkToFit="1"/>
    </xf>
    <xf numFmtId="38" fontId="9" fillId="66" borderId="110" xfId="192" applyNumberFormat="1" applyFont="1" applyFill="1" applyBorder="1" applyAlignment="1">
      <alignment wrapText="1"/>
    </xf>
    <xf numFmtId="38" fontId="9" fillId="66" borderId="69" xfId="84" applyFont="1" applyFill="1" applyBorder="1" applyAlignment="1">
      <alignment horizontal="right" vertical="center" shrinkToFit="1"/>
    </xf>
    <xf numFmtId="38" fontId="9" fillId="66" borderId="47" xfId="84" applyFont="1" applyFill="1" applyBorder="1" applyAlignment="1">
      <alignment horizontal="right" vertical="center" shrinkToFit="1"/>
    </xf>
    <xf numFmtId="38" fontId="9" fillId="66" borderId="44" xfId="84" applyFont="1" applyFill="1" applyBorder="1" applyAlignment="1">
      <alignment vertical="center" shrinkToFit="1"/>
    </xf>
    <xf numFmtId="38" fontId="9" fillId="66" borderId="66" xfId="84" applyFont="1" applyFill="1" applyBorder="1" applyAlignment="1">
      <alignment vertical="center" shrinkToFit="1"/>
    </xf>
    <xf numFmtId="38" fontId="9" fillId="66" borderId="44" xfId="84" applyFont="1" applyFill="1" applyBorder="1" applyAlignment="1">
      <alignment horizontal="right" vertical="center" shrinkToFit="1"/>
    </xf>
    <xf numFmtId="38" fontId="9" fillId="66" borderId="44" xfId="151" applyNumberFormat="1" applyFont="1" applyFill="1" applyBorder="1" applyAlignment="1">
      <alignment horizontal="right" vertical="center" wrapText="1"/>
    </xf>
    <xf numFmtId="38" fontId="9" fillId="66" borderId="69" xfId="84" applyFont="1" applyFill="1" applyBorder="1" applyAlignment="1">
      <alignment vertical="center" shrinkToFit="1"/>
    </xf>
    <xf numFmtId="38" fontId="9" fillId="66" borderId="47" xfId="84" applyFont="1" applyFill="1" applyBorder="1" applyAlignment="1">
      <alignment vertical="center" shrinkToFit="1"/>
    </xf>
    <xf numFmtId="38" fontId="9" fillId="66" borderId="67" xfId="84" applyFont="1" applyFill="1" applyBorder="1" applyAlignment="1">
      <alignment vertical="center" shrinkToFit="1"/>
    </xf>
    <xf numFmtId="179" fontId="9" fillId="66" borderId="32" xfId="0" applyNumberFormat="1" applyFont="1" applyFill="1" applyBorder="1" applyAlignment="1">
      <alignment horizontal="right" vertical="center" shrinkToFit="1"/>
    </xf>
    <xf numFmtId="0" fontId="9" fillId="0" borderId="110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center" vertical="center" shrinkToFit="1"/>
    </xf>
    <xf numFmtId="178" fontId="4" fillId="0" borderId="19" xfId="0" applyNumberFormat="1" applyFont="1" applyBorder="1" applyAlignment="1">
      <alignment horizontal="center" vertical="center" shrinkToFit="1"/>
    </xf>
    <xf numFmtId="178" fontId="4" fillId="0" borderId="18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7" fillId="0" borderId="3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6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wrapText="1" shrinkToFit="1"/>
    </xf>
    <xf numFmtId="0" fontId="5" fillId="0" borderId="24" xfId="0" applyFont="1" applyBorder="1" applyAlignment="1">
      <alignment horizontal="center" wrapText="1" shrinkToFit="1"/>
    </xf>
    <xf numFmtId="38" fontId="6" fillId="0" borderId="15" xfId="84" applyFont="1" applyFill="1" applyBorder="1" applyAlignment="1">
      <alignment horizontal="left" wrapText="1"/>
    </xf>
    <xf numFmtId="38" fontId="6" fillId="0" borderId="24" xfId="84" applyFont="1" applyFill="1" applyBorder="1" applyAlignment="1">
      <alignment horizontal="left" wrapText="1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6" fillId="0" borderId="12" xfId="84" applyFont="1" applyFill="1" applyBorder="1" applyAlignment="1">
      <alignment horizontal="center" vertical="center"/>
    </xf>
    <xf numFmtId="38" fontId="6" fillId="0" borderId="24" xfId="84" applyFont="1" applyFill="1" applyBorder="1" applyAlignment="1">
      <alignment horizontal="center" vertical="center"/>
    </xf>
    <xf numFmtId="38" fontId="6" fillId="0" borderId="15" xfId="84" applyFont="1" applyFill="1" applyBorder="1" applyAlignment="1">
      <alignment horizontal="center" vertical="center"/>
    </xf>
    <xf numFmtId="38" fontId="6" fillId="0" borderId="36" xfId="84" applyFont="1" applyFill="1" applyBorder="1" applyAlignment="1">
      <alignment horizontal="center"/>
    </xf>
    <xf numFmtId="38" fontId="6" fillId="0" borderId="11" xfId="84" applyFont="1" applyFill="1" applyBorder="1" applyAlignment="1">
      <alignment horizontal="center"/>
    </xf>
    <xf numFmtId="38" fontId="6" fillId="0" borderId="13" xfId="84" applyFont="1" applyFill="1" applyBorder="1" applyAlignment="1">
      <alignment horizontal="center"/>
    </xf>
    <xf numFmtId="0" fontId="5" fillId="33" borderId="12" xfId="0" applyFont="1" applyFill="1" applyBorder="1" applyAlignment="1">
      <alignment vertical="center" wrapText="1"/>
    </xf>
    <xf numFmtId="0" fontId="5" fillId="33" borderId="24" xfId="0" applyFont="1" applyFill="1" applyBorder="1" applyAlignment="1">
      <alignment vertical="center" wrapText="1"/>
    </xf>
    <xf numFmtId="0" fontId="6" fillId="34" borderId="15" xfId="0" applyFont="1" applyFill="1" applyBorder="1" applyAlignment="1">
      <alignment horizontal="right" wrapText="1"/>
    </xf>
    <xf numFmtId="0" fontId="6" fillId="34" borderId="12" xfId="0" applyFont="1" applyFill="1" applyBorder="1" applyAlignment="1">
      <alignment horizontal="right" wrapText="1"/>
    </xf>
    <xf numFmtId="0" fontId="6" fillId="33" borderId="15" xfId="0" applyFont="1" applyFill="1" applyBorder="1" applyAlignment="1">
      <alignment horizontal="center" vertical="center" wrapText="1"/>
    </xf>
    <xf numFmtId="0" fontId="6" fillId="33" borderId="12" xfId="0" applyFont="1" applyFill="1" applyBorder="1" applyAlignment="1">
      <alignment horizontal="center" vertical="center" wrapText="1"/>
    </xf>
    <xf numFmtId="0" fontId="6" fillId="33" borderId="24" xfId="0" applyFont="1" applyFill="1" applyBorder="1" applyAlignment="1">
      <alignment horizontal="center" vertical="center" wrapText="1"/>
    </xf>
    <xf numFmtId="0" fontId="6" fillId="33" borderId="15" xfId="0" applyFont="1" applyFill="1" applyBorder="1" applyAlignment="1">
      <alignment horizontal="left" vertical="center" wrapText="1"/>
    </xf>
    <xf numFmtId="0" fontId="6" fillId="33" borderId="24" xfId="0" applyFont="1" applyFill="1" applyBorder="1" applyAlignment="1">
      <alignment horizontal="left" vertical="center" wrapText="1"/>
    </xf>
    <xf numFmtId="0" fontId="6" fillId="33" borderId="15" xfId="0" applyFont="1" applyFill="1" applyBorder="1" applyAlignment="1">
      <alignment horizontal="center" wrapText="1"/>
    </xf>
    <xf numFmtId="0" fontId="6" fillId="33" borderId="24" xfId="0" applyFont="1" applyFill="1" applyBorder="1" applyAlignment="1">
      <alignment horizontal="center" wrapText="1"/>
    </xf>
    <xf numFmtId="0" fontId="4" fillId="33" borderId="15" xfId="0" applyFont="1" applyFill="1" applyBorder="1" applyAlignment="1">
      <alignment horizontal="center" vertical="center"/>
    </xf>
    <xf numFmtId="0" fontId="4" fillId="33" borderId="12" xfId="0" applyFont="1" applyFill="1" applyBorder="1" applyAlignment="1">
      <alignment horizontal="center" vertical="center"/>
    </xf>
    <xf numFmtId="0" fontId="4" fillId="33" borderId="24" xfId="0" applyFont="1" applyFill="1" applyBorder="1" applyAlignment="1">
      <alignment horizontal="center" vertical="center"/>
    </xf>
    <xf numFmtId="0" fontId="6" fillId="33" borderId="36" xfId="0" applyFont="1" applyFill="1" applyBorder="1" applyAlignment="1">
      <alignment horizontal="center"/>
    </xf>
    <xf numFmtId="0" fontId="6" fillId="33" borderId="11" xfId="0" applyFont="1" applyFill="1" applyBorder="1" applyAlignment="1">
      <alignment horizontal="center"/>
    </xf>
    <xf numFmtId="0" fontId="6" fillId="33" borderId="13" xfId="0" applyFont="1" applyFill="1" applyBorder="1" applyAlignment="1">
      <alignment horizontal="center"/>
    </xf>
    <xf numFmtId="0" fontId="6" fillId="33" borderId="15" xfId="0" applyFont="1" applyFill="1" applyBorder="1" applyAlignment="1">
      <alignment horizontal="center" vertical="center"/>
    </xf>
    <xf numFmtId="0" fontId="6" fillId="33" borderId="24" xfId="0" applyFont="1" applyFill="1" applyBorder="1" applyAlignment="1">
      <alignment horizontal="center" vertical="center"/>
    </xf>
    <xf numFmtId="0" fontId="6" fillId="33" borderId="18" xfId="0" applyFont="1" applyFill="1" applyBorder="1" applyAlignment="1">
      <alignment horizontal="left"/>
    </xf>
    <xf numFmtId="0" fontId="6" fillId="33" borderId="10" xfId="0" applyFont="1" applyFill="1" applyBorder="1" applyAlignment="1">
      <alignment horizontal="left"/>
    </xf>
    <xf numFmtId="0" fontId="6" fillId="33" borderId="14" xfId="0" applyFont="1" applyFill="1" applyBorder="1" applyAlignment="1">
      <alignment horizontal="left"/>
    </xf>
    <xf numFmtId="0" fontId="11" fillId="33" borderId="15" xfId="0" applyFont="1" applyFill="1" applyBorder="1" applyAlignment="1">
      <alignment horizontal="center" wrapText="1" shrinkToFit="1"/>
    </xf>
    <xf numFmtId="0" fontId="11" fillId="33" borderId="24" xfId="0" applyFont="1" applyFill="1" applyBorder="1" applyAlignment="1">
      <alignment horizontal="center" wrapText="1" shrinkToFit="1"/>
    </xf>
    <xf numFmtId="0" fontId="4" fillId="33" borderId="15" xfId="0" applyFont="1" applyFill="1" applyBorder="1" applyAlignment="1">
      <alignment horizontal="center" wrapText="1"/>
    </xf>
    <xf numFmtId="0" fontId="4" fillId="33" borderId="38" xfId="0" applyFont="1" applyFill="1" applyBorder="1" applyAlignment="1">
      <alignment horizontal="center" wrapText="1"/>
    </xf>
    <xf numFmtId="0" fontId="4" fillId="33" borderId="18" xfId="0" applyFont="1" applyFill="1" applyBorder="1" applyAlignment="1">
      <alignment horizontal="center" vertical="center" shrinkToFit="1"/>
    </xf>
    <xf numFmtId="0" fontId="4" fillId="33" borderId="23" xfId="0" applyFont="1" applyFill="1" applyBorder="1" applyAlignment="1">
      <alignment horizontal="center" vertical="center" shrinkToFit="1"/>
    </xf>
    <xf numFmtId="0" fontId="4" fillId="33" borderId="26" xfId="0" applyFont="1" applyFill="1" applyBorder="1" applyAlignment="1">
      <alignment horizontal="center" vertical="center" shrinkToFit="1"/>
    </xf>
    <xf numFmtId="0" fontId="4" fillId="33" borderId="18" xfId="0" applyFont="1" applyFill="1" applyBorder="1" applyAlignment="1">
      <alignment horizontal="center" vertical="center"/>
    </xf>
    <xf numFmtId="0" fontId="4" fillId="33" borderId="23" xfId="0" applyFont="1" applyFill="1" applyBorder="1" applyAlignment="1">
      <alignment horizontal="center" vertical="center"/>
    </xf>
    <xf numFmtId="0" fontId="4" fillId="33" borderId="2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9" fillId="66" borderId="65" xfId="188" applyFont="1" applyFill="1" applyBorder="1" applyAlignment="1">
      <alignment horizontal="center" vertical="center" wrapText="1"/>
    </xf>
    <xf numFmtId="0" fontId="9" fillId="66" borderId="66" xfId="188" applyFont="1" applyFill="1" applyBorder="1" applyAlignment="1">
      <alignment horizontal="center" vertical="center" wrapText="1"/>
    </xf>
    <xf numFmtId="0" fontId="9" fillId="66" borderId="89" xfId="188" applyFont="1" applyFill="1" applyBorder="1" applyAlignment="1">
      <alignment horizontal="center" vertical="center" wrapText="1"/>
    </xf>
    <xf numFmtId="0" fontId="9" fillId="65" borderId="25" xfId="188" applyFont="1" applyFill="1" applyBorder="1" applyAlignment="1">
      <alignment horizontal="center" vertical="center" textRotation="255" wrapText="1"/>
    </xf>
    <xf numFmtId="0" fontId="4" fillId="0" borderId="54" xfId="188" applyFont="1" applyBorder="1" applyAlignment="1">
      <alignment horizontal="center" vertical="center" textRotation="255" wrapText="1"/>
    </xf>
    <xf numFmtId="0" fontId="4" fillId="0" borderId="106" xfId="188" applyFont="1" applyBorder="1" applyAlignment="1">
      <alignment horizontal="center" vertical="center" textRotation="255" wrapText="1"/>
    </xf>
    <xf numFmtId="0" fontId="9" fillId="65" borderId="46" xfId="188" applyFont="1" applyFill="1" applyBorder="1" applyAlignment="1">
      <alignment vertical="center" textRotation="255" shrinkToFit="1"/>
    </xf>
    <xf numFmtId="0" fontId="4" fillId="0" borderId="12" xfId="188" applyFont="1" applyBorder="1" applyAlignment="1">
      <alignment vertical="center" textRotation="255" shrinkToFit="1"/>
    </xf>
    <xf numFmtId="0" fontId="4" fillId="0" borderId="21" xfId="188" applyFont="1" applyBorder="1" applyAlignment="1">
      <alignment vertical="center" textRotation="255" shrinkToFit="1"/>
    </xf>
    <xf numFmtId="0" fontId="9" fillId="65" borderId="46" xfId="188" applyFont="1" applyFill="1" applyBorder="1" applyAlignment="1">
      <alignment horizontal="center" vertical="center" textRotation="255" wrapText="1"/>
    </xf>
    <xf numFmtId="0" fontId="9" fillId="65" borderId="12" xfId="188" applyFont="1" applyFill="1" applyBorder="1" applyAlignment="1">
      <alignment horizontal="center" vertical="center" textRotation="255" wrapText="1"/>
    </xf>
    <xf numFmtId="0" fontId="9" fillId="65" borderId="21" xfId="188" applyFont="1" applyFill="1" applyBorder="1" applyAlignment="1">
      <alignment horizontal="center" vertical="center" textRotation="255" wrapText="1"/>
    </xf>
    <xf numFmtId="0" fontId="9" fillId="65" borderId="46" xfId="188" applyFont="1" applyFill="1" applyBorder="1" applyAlignment="1">
      <alignment horizontal="center" vertical="center" textRotation="255" shrinkToFit="1"/>
    </xf>
    <xf numFmtId="0" fontId="9" fillId="65" borderId="12" xfId="188" applyFont="1" applyFill="1" applyBorder="1" applyAlignment="1">
      <alignment horizontal="center" vertical="center" textRotation="255" shrinkToFit="1"/>
    </xf>
    <xf numFmtId="0" fontId="9" fillId="65" borderId="21" xfId="188" applyFont="1" applyFill="1" applyBorder="1" applyAlignment="1">
      <alignment horizontal="center" vertical="center" textRotation="255" shrinkToFit="1"/>
    </xf>
    <xf numFmtId="0" fontId="9" fillId="65" borderId="88" xfId="188" applyFont="1" applyFill="1" applyBorder="1" applyAlignment="1">
      <alignment horizontal="center" vertical="center" textRotation="255" wrapText="1"/>
    </xf>
    <xf numFmtId="0" fontId="9" fillId="65" borderId="36" xfId="188" applyFont="1" applyFill="1" applyBorder="1" applyAlignment="1">
      <alignment horizontal="center" vertical="center" textRotation="255" wrapText="1"/>
    </xf>
    <xf numFmtId="0" fontId="9" fillId="65" borderId="107" xfId="188" applyFont="1" applyFill="1" applyBorder="1" applyAlignment="1">
      <alignment horizontal="center" vertical="center" textRotation="255" wrapText="1"/>
    </xf>
    <xf numFmtId="0" fontId="9" fillId="66" borderId="65" xfId="188" applyFont="1" applyFill="1" applyBorder="1" applyAlignment="1">
      <alignment horizontal="center" vertical="center" textRotation="255" wrapText="1"/>
    </xf>
    <xf numFmtId="0" fontId="9" fillId="66" borderId="66" xfId="188" applyFont="1" applyFill="1" applyBorder="1" applyAlignment="1">
      <alignment horizontal="center" vertical="center" textRotation="255" wrapText="1"/>
    </xf>
    <xf numFmtId="0" fontId="9" fillId="66" borderId="108" xfId="188" applyFont="1" applyFill="1" applyBorder="1" applyAlignment="1">
      <alignment horizontal="center" vertical="center" textRotation="255" wrapText="1"/>
    </xf>
    <xf numFmtId="0" fontId="9" fillId="65" borderId="87" xfId="188" applyFont="1" applyFill="1" applyBorder="1" applyAlignment="1">
      <alignment horizontal="center" vertical="center" wrapText="1"/>
    </xf>
    <xf numFmtId="0" fontId="9" fillId="65" borderId="35" xfId="188" applyFont="1" applyFill="1" applyBorder="1" applyAlignment="1">
      <alignment horizontal="center" vertical="center" wrapText="1"/>
    </xf>
    <xf numFmtId="0" fontId="9" fillId="65" borderId="104" xfId="188" applyFont="1" applyFill="1" applyBorder="1" applyAlignment="1">
      <alignment horizontal="center" vertical="center" wrapText="1"/>
    </xf>
    <xf numFmtId="0" fontId="9" fillId="65" borderId="100" xfId="188" applyFont="1" applyFill="1" applyBorder="1" applyAlignment="1">
      <alignment horizontal="center" vertical="center" textRotation="255" wrapText="1"/>
    </xf>
    <xf numFmtId="0" fontId="9" fillId="65" borderId="53" xfId="188" applyFont="1" applyFill="1" applyBorder="1" applyAlignment="1">
      <alignment horizontal="center" vertical="center" textRotation="255" wrapText="1"/>
    </xf>
    <xf numFmtId="0" fontId="9" fillId="65" borderId="105" xfId="188" applyFont="1" applyFill="1" applyBorder="1" applyAlignment="1">
      <alignment horizontal="center" vertical="center" textRotation="255" wrapText="1"/>
    </xf>
    <xf numFmtId="0" fontId="72" fillId="66" borderId="86" xfId="188" applyFont="1" applyFill="1" applyBorder="1" applyAlignment="1">
      <alignment horizontal="center" vertical="center" textRotation="255" wrapText="1"/>
    </xf>
    <xf numFmtId="0" fontId="72" fillId="66" borderId="0" xfId="188" applyFont="1" applyFill="1" applyAlignment="1">
      <alignment horizontal="center" vertical="center" textRotation="255" wrapText="1"/>
    </xf>
    <xf numFmtId="0" fontId="72" fillId="66" borderId="83" xfId="188" applyFont="1" applyFill="1" applyBorder="1" applyAlignment="1">
      <alignment horizontal="center" vertical="center" textRotation="255" wrapText="1"/>
    </xf>
    <xf numFmtId="0" fontId="9" fillId="65" borderId="63" xfId="188" applyFont="1" applyFill="1" applyBorder="1" applyAlignment="1">
      <alignment horizontal="center" vertical="center" textRotation="255" wrapText="1"/>
    </xf>
    <xf numFmtId="0" fontId="4" fillId="0" borderId="19" xfId="188" applyFont="1" applyBorder="1" applyAlignment="1">
      <alignment horizontal="center" vertical="center" textRotation="255" wrapText="1"/>
    </xf>
    <xf numFmtId="0" fontId="4" fillId="0" borderId="109" xfId="188" applyFont="1" applyBorder="1" applyAlignment="1">
      <alignment horizontal="center" vertical="center" textRotation="255" wrapText="1"/>
    </xf>
    <xf numFmtId="0" fontId="9" fillId="65" borderId="101" xfId="188" applyFont="1" applyFill="1" applyBorder="1" applyAlignment="1">
      <alignment horizontal="center" vertical="center" textRotation="255" wrapText="1"/>
    </xf>
    <xf numFmtId="0" fontId="4" fillId="0" borderId="30" xfId="188" applyFont="1" applyBorder="1" applyAlignment="1">
      <alignment horizontal="center" vertical="center" textRotation="255" wrapText="1"/>
    </xf>
    <xf numFmtId="0" fontId="4" fillId="0" borderId="29" xfId="188" applyFont="1" applyBorder="1" applyAlignment="1">
      <alignment horizontal="center" vertical="center" textRotation="255" wrapText="1"/>
    </xf>
    <xf numFmtId="0" fontId="9" fillId="65" borderId="46" xfId="188" applyFont="1" applyFill="1" applyBorder="1" applyAlignment="1">
      <alignment horizontal="center" vertical="center" wrapText="1"/>
    </xf>
    <xf numFmtId="0" fontId="4" fillId="0" borderId="12" xfId="188" applyFont="1" applyBorder="1" applyAlignment="1">
      <alignment horizontal="center" vertical="center" wrapText="1"/>
    </xf>
    <xf numFmtId="0" fontId="4" fillId="0" borderId="21" xfId="188" applyFont="1" applyBorder="1" applyAlignment="1">
      <alignment horizontal="center" vertical="center" wrapText="1"/>
    </xf>
    <xf numFmtId="0" fontId="4" fillId="0" borderId="12" xfId="188" applyFont="1" applyBorder="1" applyAlignment="1">
      <alignment wrapText="1"/>
    </xf>
    <xf numFmtId="0" fontId="4" fillId="0" borderId="21" xfId="188" applyFont="1" applyBorder="1" applyAlignment="1">
      <alignment wrapText="1"/>
    </xf>
    <xf numFmtId="0" fontId="72" fillId="65" borderId="87" xfId="188" applyFont="1" applyFill="1" applyBorder="1" applyAlignment="1">
      <alignment horizontal="center" vertical="center" wrapText="1"/>
    </xf>
    <xf numFmtId="0" fontId="72" fillId="65" borderId="35" xfId="188" applyFont="1" applyFill="1" applyBorder="1" applyAlignment="1">
      <alignment horizontal="center" vertical="center" wrapText="1"/>
    </xf>
    <xf numFmtId="0" fontId="72" fillId="65" borderId="104" xfId="188" applyFont="1" applyFill="1" applyBorder="1" applyAlignment="1">
      <alignment horizontal="center" vertical="center" wrapText="1"/>
    </xf>
    <xf numFmtId="0" fontId="4" fillId="0" borderId="12" xfId="188" applyFont="1" applyBorder="1"/>
    <xf numFmtId="0" fontId="4" fillId="0" borderId="21" xfId="188" applyFont="1" applyBorder="1"/>
    <xf numFmtId="0" fontId="9" fillId="65" borderId="87" xfId="188" applyFont="1" applyFill="1" applyBorder="1" applyAlignment="1">
      <alignment horizontal="center" vertical="center" textRotation="255" wrapText="1"/>
    </xf>
    <xf numFmtId="0" fontId="9" fillId="65" borderId="35" xfId="188" applyFont="1" applyFill="1" applyBorder="1" applyAlignment="1">
      <alignment horizontal="center" vertical="center" textRotation="255" wrapText="1"/>
    </xf>
    <xf numFmtId="0" fontId="9" fillId="65" borderId="104" xfId="188" applyFont="1" applyFill="1" applyBorder="1" applyAlignment="1">
      <alignment horizontal="center" vertical="center" textRotation="255" wrapText="1"/>
    </xf>
    <xf numFmtId="0" fontId="9" fillId="65" borderId="65" xfId="188" applyFont="1" applyFill="1" applyBorder="1" applyAlignment="1">
      <alignment horizontal="center" vertical="center" wrapText="1"/>
    </xf>
    <xf numFmtId="0" fontId="9" fillId="65" borderId="66" xfId="188" applyFont="1" applyFill="1" applyBorder="1" applyAlignment="1">
      <alignment horizontal="center" vertical="center" wrapText="1"/>
    </xf>
    <xf numFmtId="0" fontId="9" fillId="65" borderId="89" xfId="188" applyFont="1" applyFill="1" applyBorder="1" applyAlignment="1">
      <alignment horizontal="center" vertical="center" wrapText="1"/>
    </xf>
    <xf numFmtId="0" fontId="9" fillId="65" borderId="99" xfId="188" applyFont="1" applyFill="1" applyBorder="1" applyAlignment="1">
      <alignment horizontal="center" vertical="center" textRotation="255" wrapText="1"/>
    </xf>
    <xf numFmtId="0" fontId="9" fillId="65" borderId="102" xfId="188" applyFont="1" applyFill="1" applyBorder="1" applyAlignment="1">
      <alignment horizontal="center" vertical="center" textRotation="255" wrapText="1"/>
    </xf>
    <xf numFmtId="0" fontId="9" fillId="65" borderId="103" xfId="188" applyFont="1" applyFill="1" applyBorder="1" applyAlignment="1">
      <alignment horizontal="center" vertical="center" textRotation="255" wrapText="1"/>
    </xf>
    <xf numFmtId="0" fontId="9" fillId="65" borderId="12" xfId="188" applyFont="1" applyFill="1" applyBorder="1" applyAlignment="1">
      <alignment horizontal="center" vertical="center" wrapText="1"/>
    </xf>
    <xf numFmtId="0" fontId="9" fillId="65" borderId="21" xfId="188" applyFont="1" applyFill="1" applyBorder="1" applyAlignment="1">
      <alignment horizontal="center" vertical="center" wrapText="1"/>
    </xf>
    <xf numFmtId="0" fontId="72" fillId="65" borderId="87" xfId="188" applyFont="1" applyFill="1" applyBorder="1" applyAlignment="1">
      <alignment horizontal="center" vertical="center" textRotation="255" wrapText="1"/>
    </xf>
    <xf numFmtId="0" fontId="72" fillId="65" borderId="35" xfId="188" applyFont="1" applyFill="1" applyBorder="1" applyAlignment="1">
      <alignment horizontal="center" vertical="center" textRotation="255" wrapText="1"/>
    </xf>
    <xf numFmtId="0" fontId="72" fillId="65" borderId="104" xfId="188" applyFont="1" applyFill="1" applyBorder="1" applyAlignment="1">
      <alignment horizontal="center" vertical="center" textRotation="255" wrapText="1"/>
    </xf>
  </cellXfs>
  <cellStyles count="193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Accent" xfId="37" xr:uid="{00000000-0005-0000-0000-000024000000}"/>
    <cellStyle name="Accent 1" xfId="38" xr:uid="{00000000-0005-0000-0000-000025000000}"/>
    <cellStyle name="Accent 2" xfId="39" xr:uid="{00000000-0005-0000-0000-000026000000}"/>
    <cellStyle name="Accent 3" xfId="40" xr:uid="{00000000-0005-0000-0000-000027000000}"/>
    <cellStyle name="Bad" xfId="41" xr:uid="{00000000-0005-0000-0000-000028000000}"/>
    <cellStyle name="Error" xfId="42" xr:uid="{00000000-0005-0000-0000-000029000000}"/>
    <cellStyle name="Excel Built-in Comma [0]" xfId="43" xr:uid="{00000000-0005-0000-0000-00002A000000}"/>
    <cellStyle name="Excel Built-in Comma [0] 2" xfId="44" xr:uid="{00000000-0005-0000-0000-00002B000000}"/>
    <cellStyle name="Footnote" xfId="45" xr:uid="{00000000-0005-0000-0000-00002C000000}"/>
    <cellStyle name="Good" xfId="46" xr:uid="{00000000-0005-0000-0000-00002D000000}"/>
    <cellStyle name="Heading" xfId="47" xr:uid="{00000000-0005-0000-0000-00002E000000}"/>
    <cellStyle name="Heading 1" xfId="48" xr:uid="{00000000-0005-0000-0000-00002F000000}"/>
    <cellStyle name="Heading 2" xfId="49" xr:uid="{00000000-0005-0000-0000-000030000000}"/>
    <cellStyle name="Neutral" xfId="50" xr:uid="{00000000-0005-0000-0000-000031000000}"/>
    <cellStyle name="Note" xfId="51" xr:uid="{00000000-0005-0000-0000-000032000000}"/>
    <cellStyle name="Status" xfId="52" xr:uid="{00000000-0005-0000-0000-000033000000}"/>
    <cellStyle name="Text" xfId="53" xr:uid="{00000000-0005-0000-0000-000034000000}"/>
    <cellStyle name="Warning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2" xfId="57" builtinId="33" customBuiltin="1"/>
    <cellStyle name="アクセント 2 2" xfId="58" xr:uid="{00000000-0005-0000-0000-000039000000}"/>
    <cellStyle name="アクセント 3" xfId="59" builtinId="37" customBuiltin="1"/>
    <cellStyle name="アクセント 3 2" xfId="60" xr:uid="{00000000-0005-0000-0000-00003B000000}"/>
    <cellStyle name="アクセント 4" xfId="61" builtinId="41" customBuiltin="1"/>
    <cellStyle name="アクセント 4 2" xfId="62" xr:uid="{00000000-0005-0000-0000-00003D000000}"/>
    <cellStyle name="アクセント 5" xfId="63" builtinId="45" customBuiltin="1"/>
    <cellStyle name="アクセント 5 2" xfId="64" xr:uid="{00000000-0005-0000-0000-00003F000000}"/>
    <cellStyle name="アクセント 6" xfId="65" builtinId="49" customBuiltin="1"/>
    <cellStyle name="アクセント 6 2" xfId="66" xr:uid="{00000000-0005-0000-0000-000041000000}"/>
    <cellStyle name="タイトル" xfId="67" builtinId="15" customBuiltin="1"/>
    <cellStyle name="タイトル 2" xfId="68" xr:uid="{00000000-0005-0000-0000-000043000000}"/>
    <cellStyle name="チェック セル" xfId="69" builtinId="23" customBuiltin="1"/>
    <cellStyle name="チェック セル 2" xfId="70" xr:uid="{00000000-0005-0000-0000-000045000000}"/>
    <cellStyle name="どちらでもない" xfId="71" builtinId="28" customBuiltin="1"/>
    <cellStyle name="どちらでもない 2" xfId="72" xr:uid="{00000000-0005-0000-0000-000047000000}"/>
    <cellStyle name="メモ" xfId="73" builtinId="10" customBuiltin="1"/>
    <cellStyle name="メモ 2" xfId="74" xr:uid="{00000000-0005-0000-0000-000049000000}"/>
    <cellStyle name="リンク セル" xfId="75" builtinId="24" customBuiltin="1"/>
    <cellStyle name="リンク セル 2" xfId="76" xr:uid="{00000000-0005-0000-0000-00004B000000}"/>
    <cellStyle name="悪い" xfId="77" builtinId="27" customBuiltin="1"/>
    <cellStyle name="悪い 2" xfId="78" xr:uid="{00000000-0005-0000-0000-00004D000000}"/>
    <cellStyle name="計算" xfId="79" builtinId="22" customBuiltin="1"/>
    <cellStyle name="計算 2" xfId="80" xr:uid="{00000000-0005-0000-0000-00004F000000}"/>
    <cellStyle name="警告文" xfId="81" builtinId="11" customBuiltin="1"/>
    <cellStyle name="警告文 2" xfId="82" xr:uid="{00000000-0005-0000-0000-000051000000}"/>
    <cellStyle name="警告文 2 2" xfId="83" xr:uid="{00000000-0005-0000-0000-000052000000}"/>
    <cellStyle name="桁区切り" xfId="84" builtinId="6"/>
    <cellStyle name="桁区切り 2" xfId="85" xr:uid="{00000000-0005-0000-0000-000054000000}"/>
    <cellStyle name="桁区切り 3" xfId="86" xr:uid="{00000000-0005-0000-0000-000055000000}"/>
    <cellStyle name="桁区切り 4" xfId="189" xr:uid="{00000000-0005-0000-0000-000056000000}"/>
    <cellStyle name="見出し 1" xfId="87" builtinId="16" customBuiltin="1"/>
    <cellStyle name="見出し 1 2" xfId="88" xr:uid="{00000000-0005-0000-0000-000058000000}"/>
    <cellStyle name="見出し 2" xfId="89" builtinId="17" customBuiltin="1"/>
    <cellStyle name="見出し 2 2" xfId="90" xr:uid="{00000000-0005-0000-0000-00005A000000}"/>
    <cellStyle name="見出し 3" xfId="91" builtinId="18" customBuiltin="1"/>
    <cellStyle name="見出し 3 2" xfId="92" xr:uid="{00000000-0005-0000-0000-00005C000000}"/>
    <cellStyle name="見出し 4" xfId="93" builtinId="19" customBuiltin="1"/>
    <cellStyle name="見出し 4 2" xfId="94" xr:uid="{00000000-0005-0000-0000-00005E000000}"/>
    <cellStyle name="集計" xfId="95" builtinId="25" customBuiltin="1"/>
    <cellStyle name="集計 2" xfId="96" xr:uid="{00000000-0005-0000-0000-000060000000}"/>
    <cellStyle name="出力" xfId="97" builtinId="21" customBuiltin="1"/>
    <cellStyle name="出力 2" xfId="98" xr:uid="{00000000-0005-0000-0000-000062000000}"/>
    <cellStyle name="説明文" xfId="99" builtinId="53" customBuiltin="1"/>
    <cellStyle name="説明文 2" xfId="100" xr:uid="{00000000-0005-0000-0000-000064000000}"/>
    <cellStyle name="入力" xfId="101" builtinId="20" customBuiltin="1"/>
    <cellStyle name="入力 2" xfId="102" xr:uid="{00000000-0005-0000-0000-000066000000}"/>
    <cellStyle name="標準" xfId="0" builtinId="0"/>
    <cellStyle name="標準 10" xfId="103" xr:uid="{00000000-0005-0000-0000-000068000000}"/>
    <cellStyle name="標準 11" xfId="104" xr:uid="{00000000-0005-0000-0000-000069000000}"/>
    <cellStyle name="標準 12" xfId="105" xr:uid="{00000000-0005-0000-0000-00006A000000}"/>
    <cellStyle name="標準 13" xfId="106" xr:uid="{00000000-0005-0000-0000-00006B000000}"/>
    <cellStyle name="標準 14" xfId="107" xr:uid="{00000000-0005-0000-0000-00006C000000}"/>
    <cellStyle name="標準 15" xfId="108" xr:uid="{00000000-0005-0000-0000-00006D000000}"/>
    <cellStyle name="標準 16" xfId="109" xr:uid="{00000000-0005-0000-0000-00006E000000}"/>
    <cellStyle name="標準 17" xfId="110" xr:uid="{00000000-0005-0000-0000-00006F000000}"/>
    <cellStyle name="標準 18" xfId="111" xr:uid="{00000000-0005-0000-0000-000070000000}"/>
    <cellStyle name="標準 19" xfId="112" xr:uid="{00000000-0005-0000-0000-000071000000}"/>
    <cellStyle name="標準 2" xfId="113" xr:uid="{00000000-0005-0000-0000-000072000000}"/>
    <cellStyle name="標準 20" xfId="114" xr:uid="{00000000-0005-0000-0000-000073000000}"/>
    <cellStyle name="標準 21" xfId="115" xr:uid="{00000000-0005-0000-0000-000074000000}"/>
    <cellStyle name="標準 22" xfId="116" xr:uid="{00000000-0005-0000-0000-000075000000}"/>
    <cellStyle name="標準 23" xfId="117" xr:uid="{00000000-0005-0000-0000-000076000000}"/>
    <cellStyle name="標準 24" xfId="118" xr:uid="{00000000-0005-0000-0000-000077000000}"/>
    <cellStyle name="標準 25" xfId="119" xr:uid="{00000000-0005-0000-0000-000078000000}"/>
    <cellStyle name="標準 26" xfId="120" xr:uid="{00000000-0005-0000-0000-000079000000}"/>
    <cellStyle name="標準 27" xfId="121" xr:uid="{00000000-0005-0000-0000-00007A000000}"/>
    <cellStyle name="標準 28" xfId="122" xr:uid="{00000000-0005-0000-0000-00007B000000}"/>
    <cellStyle name="標準 29" xfId="123" xr:uid="{00000000-0005-0000-0000-00007C000000}"/>
    <cellStyle name="標準 3" xfId="124" xr:uid="{00000000-0005-0000-0000-00007D000000}"/>
    <cellStyle name="標準 30" xfId="125" xr:uid="{00000000-0005-0000-0000-00007E000000}"/>
    <cellStyle name="標準 31" xfId="126" xr:uid="{00000000-0005-0000-0000-00007F000000}"/>
    <cellStyle name="標準 32" xfId="127" xr:uid="{00000000-0005-0000-0000-000080000000}"/>
    <cellStyle name="標準 33" xfId="128" xr:uid="{00000000-0005-0000-0000-000081000000}"/>
    <cellStyle name="標準 34" xfId="129" xr:uid="{00000000-0005-0000-0000-000082000000}"/>
    <cellStyle name="標準 35" xfId="130" xr:uid="{00000000-0005-0000-0000-000083000000}"/>
    <cellStyle name="標準 36" xfId="131" xr:uid="{00000000-0005-0000-0000-000084000000}"/>
    <cellStyle name="標準 37" xfId="132" xr:uid="{00000000-0005-0000-0000-000085000000}"/>
    <cellStyle name="標準 38" xfId="133" xr:uid="{00000000-0005-0000-0000-000086000000}"/>
    <cellStyle name="標準 39" xfId="134" xr:uid="{00000000-0005-0000-0000-000087000000}"/>
    <cellStyle name="標準 4" xfId="135" xr:uid="{00000000-0005-0000-0000-000088000000}"/>
    <cellStyle name="標準 40" xfId="136" xr:uid="{00000000-0005-0000-0000-000089000000}"/>
    <cellStyle name="標準 41" xfId="137" xr:uid="{00000000-0005-0000-0000-00008A000000}"/>
    <cellStyle name="標準 42" xfId="138" xr:uid="{00000000-0005-0000-0000-00008B000000}"/>
    <cellStyle name="標準 43" xfId="139" xr:uid="{00000000-0005-0000-0000-00008C000000}"/>
    <cellStyle name="標準 44" xfId="140" xr:uid="{00000000-0005-0000-0000-00008D000000}"/>
    <cellStyle name="標準 45" xfId="141" xr:uid="{00000000-0005-0000-0000-00008E000000}"/>
    <cellStyle name="標準 46" xfId="142" xr:uid="{00000000-0005-0000-0000-00008F000000}"/>
    <cellStyle name="標準 47" xfId="143" xr:uid="{00000000-0005-0000-0000-000090000000}"/>
    <cellStyle name="標準 48" xfId="144" xr:uid="{00000000-0005-0000-0000-000091000000}"/>
    <cellStyle name="標準 49" xfId="145" xr:uid="{00000000-0005-0000-0000-000092000000}"/>
    <cellStyle name="標準 5" xfId="146" xr:uid="{00000000-0005-0000-0000-000093000000}"/>
    <cellStyle name="標準 50" xfId="147" xr:uid="{00000000-0005-0000-0000-000094000000}"/>
    <cellStyle name="標準 51" xfId="148" xr:uid="{00000000-0005-0000-0000-000095000000}"/>
    <cellStyle name="標準 52" xfId="149" xr:uid="{00000000-0005-0000-0000-000096000000}"/>
    <cellStyle name="標準 53" xfId="150" xr:uid="{00000000-0005-0000-0000-000097000000}"/>
    <cellStyle name="標準 54" xfId="187" xr:uid="{00000000-0005-0000-0000-000098000000}"/>
    <cellStyle name="標準 55" xfId="192" xr:uid="{149EAFD2-776D-4ABC-B198-E88A747F11B3}"/>
    <cellStyle name="標準 6" xfId="151" xr:uid="{00000000-0005-0000-0000-000099000000}"/>
    <cellStyle name="標準 7" xfId="152" xr:uid="{00000000-0005-0000-0000-00009A000000}"/>
    <cellStyle name="標準 75" xfId="188" xr:uid="{00000000-0005-0000-0000-00009B000000}"/>
    <cellStyle name="標準 8" xfId="153" xr:uid="{00000000-0005-0000-0000-00009C000000}"/>
    <cellStyle name="標準 9" xfId="154" xr:uid="{00000000-0005-0000-0000-00009D000000}"/>
    <cellStyle name="標準_１８年度決算" xfId="155" xr:uid="{00000000-0005-0000-0000-00009E000000}"/>
    <cellStyle name="標準_１９年度決算" xfId="156" xr:uid="{00000000-0005-0000-0000-00009F000000}"/>
    <cellStyle name="標準_20年度決算" xfId="157" xr:uid="{00000000-0005-0000-0000-0000A0000000}"/>
    <cellStyle name="標準_20年度決算_1" xfId="158" xr:uid="{00000000-0005-0000-0000-0000A1000000}"/>
    <cellStyle name="標準_21年度予算" xfId="159" xr:uid="{00000000-0005-0000-0000-0000A2000000}"/>
    <cellStyle name="標準_21年度予算_1" xfId="160" xr:uid="{00000000-0005-0000-0000-0000A3000000}"/>
    <cellStyle name="標準_コンピュータ" xfId="161" xr:uid="{00000000-0005-0000-0000-0000A4000000}"/>
    <cellStyle name="標準_コンピュータ_1" xfId="162" xr:uid="{00000000-0005-0000-0000-0000A5000000}"/>
    <cellStyle name="標準_レファレンス" xfId="163" xr:uid="{00000000-0005-0000-0000-0000A6000000}"/>
    <cellStyle name="標準_レファレンス_1" xfId="164" xr:uid="{00000000-0005-0000-0000-0000A7000000}"/>
    <cellStyle name="標準_個人貸出Ⅰ" xfId="165" xr:uid="{00000000-0005-0000-0000-0000A8000000}"/>
    <cellStyle name="標準_個人貸出Ⅰ_1" xfId="166" xr:uid="{00000000-0005-0000-0000-0000A9000000}"/>
    <cellStyle name="標準_個人貸出Ⅱ" xfId="167" xr:uid="{00000000-0005-0000-0000-0000AA000000}"/>
    <cellStyle name="標準_個人貸出Ⅱ_1" xfId="168" xr:uid="{00000000-0005-0000-0000-0000AB000000}"/>
    <cellStyle name="標準_個人登録" xfId="169" xr:uid="{00000000-0005-0000-0000-0000AC000000}"/>
    <cellStyle name="標準_個人登録_1" xfId="170" xr:uid="{00000000-0005-0000-0000-0000AD000000}"/>
    <cellStyle name="標準_視聴覚資料" xfId="171" xr:uid="{00000000-0005-0000-0000-0000AE000000}"/>
    <cellStyle name="標準_視聴覚資料_1" xfId="172" xr:uid="{00000000-0005-0000-0000-0000AF000000}"/>
    <cellStyle name="標準_視聴覚利用" xfId="173" xr:uid="{00000000-0005-0000-0000-0000B0000000}"/>
    <cellStyle name="標準_視聴覚利用_1" xfId="174" xr:uid="{00000000-0005-0000-0000-0000B1000000}"/>
    <cellStyle name="標準_自動車図書館等" xfId="175" xr:uid="{00000000-0005-0000-0000-0000B2000000}"/>
    <cellStyle name="標準_自動車図書館等_1" xfId="176" xr:uid="{00000000-0005-0000-0000-0000B3000000}"/>
    <cellStyle name="標準_受入図書冊数" xfId="177" xr:uid="{00000000-0005-0000-0000-0000B4000000}"/>
    <cellStyle name="標準_受入図書冊数_1" xfId="178" xr:uid="{00000000-0005-0000-0000-0000B5000000}"/>
    <cellStyle name="標準_相互貸借 2" xfId="190" xr:uid="{00000000-0005-0000-0000-0000B6000000}"/>
    <cellStyle name="標準_相互貸借_1" xfId="191" xr:uid="{00000000-0005-0000-0000-0000B7000000}"/>
    <cellStyle name="標準_蔵書Ⅰ" xfId="179" xr:uid="{00000000-0005-0000-0000-0000B8000000}"/>
    <cellStyle name="標準_蔵書Ⅰ_1" xfId="180" xr:uid="{00000000-0005-0000-0000-0000B9000000}"/>
    <cellStyle name="標準_蔵書Ⅱ" xfId="181" xr:uid="{00000000-0005-0000-0000-0000BA000000}"/>
    <cellStyle name="標準_蔵書Ⅱ_1" xfId="182" xr:uid="{00000000-0005-0000-0000-0000BB000000}"/>
    <cellStyle name="標準_貸出サービス概況" xfId="183" xr:uid="{00000000-0005-0000-0000-0000BC000000}"/>
    <cellStyle name="標準_貸出サービス概況_1" xfId="184" xr:uid="{00000000-0005-0000-0000-0000BD000000}"/>
    <cellStyle name="良い" xfId="185" builtinId="26" customBuiltin="1"/>
    <cellStyle name="良い 2" xfId="186" xr:uid="{00000000-0005-0000-0000-0000BF000000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9525</xdr:colOff>
      <xdr:row>2</xdr:row>
      <xdr:rowOff>0</xdr:rowOff>
    </xdr:to>
    <xdr:sp macro="" textlink="">
      <xdr:nvSpPr>
        <xdr:cNvPr id="40996" name="Line 1">
          <a:extLst>
            <a:ext uri="{FF2B5EF4-FFF2-40B4-BE49-F238E27FC236}">
              <a16:creationId xmlns:a16="http://schemas.microsoft.com/office/drawing/2014/main" id="{00000000-0008-0000-0E00-000024A000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40997" name="Line 4">
          <a:extLst>
            <a:ext uri="{FF2B5EF4-FFF2-40B4-BE49-F238E27FC236}">
              <a16:creationId xmlns:a16="http://schemas.microsoft.com/office/drawing/2014/main" id="{00000000-0008-0000-0E00-000025A0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6762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9525</xdr:colOff>
      <xdr:row>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E00-0000B79A00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E00-0000B89A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6762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tabSelected="1" view="pageBreakPreview" topLeftCell="A28" zoomScale="75" zoomScaleNormal="75" zoomScaleSheetLayoutView="75" workbookViewId="0">
      <selection activeCell="W46" sqref="W46"/>
    </sheetView>
  </sheetViews>
  <sheetFormatPr defaultColWidth="9" defaultRowHeight="13.2"/>
  <cols>
    <col min="1" max="1" width="2.77734375" style="1" customWidth="1"/>
    <col min="2" max="2" width="9" style="12"/>
    <col min="3" max="3" width="11" style="1" bestFit="1" customWidth="1"/>
    <col min="4" max="6" width="8.33203125" style="1" customWidth="1"/>
    <col min="7" max="7" width="10.33203125" style="1" customWidth="1"/>
    <col min="8" max="9" width="8.33203125" style="1" customWidth="1"/>
    <col min="10" max="10" width="7.21875" style="86" customWidth="1"/>
    <col min="11" max="12" width="10.33203125" style="1" customWidth="1"/>
    <col min="13" max="14" width="8.33203125" style="1" customWidth="1"/>
    <col min="15" max="15" width="11" style="1" bestFit="1" customWidth="1"/>
    <col min="16" max="16" width="8.33203125" style="1" customWidth="1"/>
    <col min="17" max="17" width="9.109375" style="1" customWidth="1"/>
    <col min="18" max="18" width="10.33203125" style="1" customWidth="1"/>
    <col min="19" max="19" width="11.21875" style="1" customWidth="1"/>
    <col min="20" max="20" width="8.33203125" style="1" customWidth="1"/>
    <col min="21" max="21" width="9.77734375" style="1" customWidth="1"/>
    <col min="22" max="22" width="13" style="1" bestFit="1" customWidth="1"/>
    <col min="23" max="23" width="10.44140625" style="1" customWidth="1"/>
    <col min="24" max="25" width="8.33203125" style="1" customWidth="1"/>
    <col min="26" max="26" width="8.33203125" style="96" customWidth="1"/>
    <col min="27" max="27" width="33" style="86" customWidth="1"/>
    <col min="28" max="16384" width="9" style="1"/>
  </cols>
  <sheetData>
    <row r="1" spans="1:27" ht="14.4">
      <c r="A1" s="602" t="s">
        <v>246</v>
      </c>
      <c r="B1" s="46"/>
      <c r="D1" s="191"/>
      <c r="AA1" s="610" t="s">
        <v>534</v>
      </c>
    </row>
    <row r="2" spans="1:27" ht="14.1" customHeight="1">
      <c r="A2" s="950" t="s">
        <v>244</v>
      </c>
      <c r="B2" s="951"/>
      <c r="C2" s="963" t="s">
        <v>414</v>
      </c>
      <c r="D2" s="969" t="s">
        <v>416</v>
      </c>
      <c r="E2" s="970"/>
      <c r="F2" s="970"/>
      <c r="G2" s="65" t="s">
        <v>34</v>
      </c>
      <c r="H2" s="63" t="s">
        <v>287</v>
      </c>
      <c r="I2" s="65"/>
      <c r="J2" s="961" t="s">
        <v>35</v>
      </c>
      <c r="K2" s="963" t="s">
        <v>415</v>
      </c>
      <c r="L2" s="971" t="s">
        <v>419</v>
      </c>
      <c r="M2" s="972"/>
      <c r="N2" s="972"/>
      <c r="O2" s="972"/>
      <c r="P2" s="50"/>
      <c r="Q2" s="50"/>
      <c r="R2" s="67" t="s">
        <v>34</v>
      </c>
      <c r="S2" s="971" t="s">
        <v>420</v>
      </c>
      <c r="T2" s="972"/>
      <c r="U2" s="972"/>
      <c r="V2" s="972"/>
      <c r="W2" s="972"/>
      <c r="X2" s="972"/>
      <c r="Y2" s="65" t="s">
        <v>36</v>
      </c>
      <c r="Z2" s="97" t="s">
        <v>37</v>
      </c>
      <c r="AA2" s="87" t="s">
        <v>20</v>
      </c>
    </row>
    <row r="3" spans="1:27" ht="14.1" customHeight="1">
      <c r="A3" s="943"/>
      <c r="B3" s="944"/>
      <c r="C3" s="964"/>
      <c r="D3" s="953" t="s">
        <v>38</v>
      </c>
      <c r="E3" s="963" t="s">
        <v>427</v>
      </c>
      <c r="F3" s="965" t="s">
        <v>39</v>
      </c>
      <c r="G3" s="954" t="s">
        <v>40</v>
      </c>
      <c r="H3" s="14"/>
      <c r="I3" s="967" t="s">
        <v>41</v>
      </c>
      <c r="J3" s="962"/>
      <c r="K3" s="964"/>
      <c r="L3" s="971" t="s">
        <v>417</v>
      </c>
      <c r="M3" s="972"/>
      <c r="N3" s="972"/>
      <c r="O3" s="73"/>
      <c r="P3" s="963" t="s">
        <v>427</v>
      </c>
      <c r="Q3" s="967" t="s">
        <v>39</v>
      </c>
      <c r="R3" s="954" t="s">
        <v>40</v>
      </c>
      <c r="S3" s="971" t="s">
        <v>418</v>
      </c>
      <c r="T3" s="972"/>
      <c r="U3" s="972"/>
      <c r="V3" s="50"/>
      <c r="W3" s="39"/>
      <c r="X3" s="135" t="s">
        <v>187</v>
      </c>
      <c r="Y3" s="133" t="s">
        <v>42</v>
      </c>
      <c r="Z3" s="98" t="s">
        <v>43</v>
      </c>
      <c r="AA3" s="68"/>
    </row>
    <row r="4" spans="1:27" ht="19.2">
      <c r="A4" s="959"/>
      <c r="B4" s="960"/>
      <c r="C4" s="973"/>
      <c r="D4" s="954"/>
      <c r="E4" s="964"/>
      <c r="F4" s="966"/>
      <c r="G4" s="954"/>
      <c r="H4" s="14"/>
      <c r="I4" s="968"/>
      <c r="J4" s="187" t="s">
        <v>44</v>
      </c>
      <c r="K4" s="973"/>
      <c r="L4" s="166" t="s">
        <v>9</v>
      </c>
      <c r="M4" s="67" t="s">
        <v>276</v>
      </c>
      <c r="N4" s="66" t="s">
        <v>10</v>
      </c>
      <c r="O4" s="11" t="s">
        <v>11</v>
      </c>
      <c r="P4" s="974"/>
      <c r="Q4" s="975"/>
      <c r="R4" s="976"/>
      <c r="S4" s="54" t="s">
        <v>45</v>
      </c>
      <c r="T4" s="54" t="s">
        <v>46</v>
      </c>
      <c r="U4" s="138" t="s">
        <v>5</v>
      </c>
      <c r="V4" s="14" t="s">
        <v>23</v>
      </c>
      <c r="W4" s="132" t="s">
        <v>421</v>
      </c>
      <c r="X4" s="136" t="s">
        <v>47</v>
      </c>
      <c r="Y4" s="134" t="s">
        <v>47</v>
      </c>
      <c r="Z4" s="98" t="s">
        <v>12</v>
      </c>
      <c r="AA4" s="101"/>
    </row>
    <row r="5" spans="1:27" ht="23.25" customHeight="1">
      <c r="A5" s="950" t="s">
        <v>253</v>
      </c>
      <c r="B5" s="951"/>
      <c r="C5" s="572">
        <v>327375</v>
      </c>
      <c r="D5" s="573">
        <v>162889</v>
      </c>
      <c r="E5" s="208">
        <v>0</v>
      </c>
      <c r="F5" s="208">
        <v>0</v>
      </c>
      <c r="G5" s="573">
        <v>162889</v>
      </c>
      <c r="H5" s="573" t="s">
        <v>137</v>
      </c>
      <c r="I5" s="573" t="s">
        <v>137</v>
      </c>
      <c r="J5" s="574">
        <v>5381</v>
      </c>
      <c r="K5" s="573">
        <v>92003</v>
      </c>
      <c r="L5" s="573">
        <v>336516</v>
      </c>
      <c r="M5" s="573">
        <v>11846</v>
      </c>
      <c r="N5" s="573">
        <v>63317</v>
      </c>
      <c r="O5" s="573">
        <v>411679</v>
      </c>
      <c r="P5" s="573">
        <v>0</v>
      </c>
      <c r="Q5" s="573">
        <v>2987</v>
      </c>
      <c r="R5" s="573">
        <v>414666</v>
      </c>
      <c r="S5" s="573">
        <v>1854916</v>
      </c>
      <c r="T5" s="573">
        <v>0</v>
      </c>
      <c r="U5" s="573">
        <v>12410</v>
      </c>
      <c r="V5" s="573">
        <v>1867326</v>
      </c>
      <c r="W5" s="573">
        <v>0</v>
      </c>
      <c r="X5" s="573">
        <v>17522</v>
      </c>
      <c r="Y5" s="573">
        <v>1446</v>
      </c>
      <c r="Z5" s="575">
        <v>5.7039358533791527</v>
      </c>
      <c r="AA5" s="206" t="s">
        <v>189</v>
      </c>
    </row>
    <row r="6" spans="1:27" ht="23.25" customHeight="1">
      <c r="A6" s="211"/>
      <c r="B6" s="207" t="s">
        <v>255</v>
      </c>
      <c r="C6" s="576"/>
      <c r="D6" s="577">
        <v>162889</v>
      </c>
      <c r="E6" s="577">
        <v>0</v>
      </c>
      <c r="F6" s="577" t="s">
        <v>137</v>
      </c>
      <c r="G6" s="577">
        <v>162889</v>
      </c>
      <c r="H6" s="577" t="s">
        <v>137</v>
      </c>
      <c r="I6" s="577" t="s">
        <v>137</v>
      </c>
      <c r="J6" s="578">
        <v>295</v>
      </c>
      <c r="K6" s="577" t="s">
        <v>137</v>
      </c>
      <c r="L6" s="577">
        <v>75522</v>
      </c>
      <c r="M6" s="577">
        <v>1873</v>
      </c>
      <c r="N6" s="577">
        <v>3875</v>
      </c>
      <c r="O6" s="577">
        <v>81270</v>
      </c>
      <c r="P6" s="577">
        <v>0</v>
      </c>
      <c r="Q6" s="577">
        <v>2987</v>
      </c>
      <c r="R6" s="577">
        <v>84257</v>
      </c>
      <c r="S6" s="577">
        <v>339270</v>
      </c>
      <c r="T6" s="577">
        <v>0</v>
      </c>
      <c r="U6" s="577">
        <v>12410</v>
      </c>
      <c r="V6" s="577">
        <v>351680</v>
      </c>
      <c r="W6" s="577" t="s">
        <v>137</v>
      </c>
      <c r="X6" s="577">
        <v>290</v>
      </c>
      <c r="Y6" s="577">
        <v>1446</v>
      </c>
      <c r="Z6" s="278"/>
      <c r="AA6" s="606"/>
    </row>
    <row r="7" spans="1:27" ht="23.25" customHeight="1">
      <c r="A7" s="53"/>
      <c r="B7" s="212" t="s">
        <v>250</v>
      </c>
      <c r="C7" s="579"/>
      <c r="D7" s="580">
        <v>0</v>
      </c>
      <c r="E7" s="580">
        <v>0</v>
      </c>
      <c r="F7" s="580">
        <v>0</v>
      </c>
      <c r="G7" s="580">
        <v>0</v>
      </c>
      <c r="H7" s="580" t="s">
        <v>137</v>
      </c>
      <c r="I7" s="580" t="s">
        <v>137</v>
      </c>
      <c r="J7" s="581">
        <v>332</v>
      </c>
      <c r="K7" s="580">
        <v>92003</v>
      </c>
      <c r="L7" s="580">
        <v>22423</v>
      </c>
      <c r="M7" s="580">
        <v>912</v>
      </c>
      <c r="N7" s="580">
        <v>12391</v>
      </c>
      <c r="O7" s="580">
        <v>35726</v>
      </c>
      <c r="P7" s="580">
        <v>0</v>
      </c>
      <c r="Q7" s="580">
        <v>0</v>
      </c>
      <c r="R7" s="580">
        <v>35726</v>
      </c>
      <c r="S7" s="580">
        <v>224885</v>
      </c>
      <c r="T7" s="580">
        <v>0</v>
      </c>
      <c r="U7" s="580">
        <v>0</v>
      </c>
      <c r="V7" s="580">
        <v>224885</v>
      </c>
      <c r="W7" s="580" t="s">
        <v>137</v>
      </c>
      <c r="X7" s="580">
        <v>15638</v>
      </c>
      <c r="Y7" s="580">
        <v>0</v>
      </c>
      <c r="Z7" s="222"/>
      <c r="AA7" s="466"/>
    </row>
    <row r="8" spans="1:27" ht="23.25" customHeight="1">
      <c r="A8" s="88"/>
      <c r="B8" s="202" t="s">
        <v>252</v>
      </c>
      <c r="C8" s="582"/>
      <c r="D8" s="583">
        <v>0</v>
      </c>
      <c r="E8" s="583">
        <v>0</v>
      </c>
      <c r="F8" s="583">
        <v>0</v>
      </c>
      <c r="G8" s="584">
        <v>0</v>
      </c>
      <c r="H8" s="584" t="s">
        <v>327</v>
      </c>
      <c r="I8" s="583" t="s">
        <v>327</v>
      </c>
      <c r="J8" s="584">
        <v>4754</v>
      </c>
      <c r="K8" s="583">
        <v>0</v>
      </c>
      <c r="L8" s="583">
        <v>238571</v>
      </c>
      <c r="M8" s="583">
        <v>9061</v>
      </c>
      <c r="N8" s="583">
        <v>47051</v>
      </c>
      <c r="O8" s="583">
        <v>294683</v>
      </c>
      <c r="P8" s="583">
        <v>0</v>
      </c>
      <c r="Q8" s="583">
        <v>0</v>
      </c>
      <c r="R8" s="583">
        <v>294683</v>
      </c>
      <c r="S8" s="583">
        <v>1290761</v>
      </c>
      <c r="T8" s="583">
        <v>0</v>
      </c>
      <c r="U8" s="583">
        <v>0</v>
      </c>
      <c r="V8" s="583">
        <v>1290761</v>
      </c>
      <c r="W8" s="583">
        <v>0</v>
      </c>
      <c r="X8" s="583">
        <v>1594</v>
      </c>
      <c r="Y8" s="583">
        <v>0</v>
      </c>
      <c r="Z8" s="308"/>
      <c r="AA8" s="396"/>
    </row>
    <row r="9" spans="1:27" ht="23.25" customHeight="1">
      <c r="A9" s="950" t="s">
        <v>230</v>
      </c>
      <c r="B9" s="951"/>
      <c r="C9" s="585">
        <v>368826</v>
      </c>
      <c r="D9" s="208">
        <v>106840</v>
      </c>
      <c r="E9" s="208">
        <v>0</v>
      </c>
      <c r="F9" s="208">
        <v>5015</v>
      </c>
      <c r="G9" s="208">
        <v>111855</v>
      </c>
      <c r="H9" s="208">
        <v>35566</v>
      </c>
      <c r="I9" s="208">
        <v>31547</v>
      </c>
      <c r="J9" s="585">
        <v>1701</v>
      </c>
      <c r="K9" s="208">
        <v>682422</v>
      </c>
      <c r="L9" s="208">
        <v>482933</v>
      </c>
      <c r="M9" s="208">
        <v>23013</v>
      </c>
      <c r="N9" s="208">
        <v>48611</v>
      </c>
      <c r="O9" s="208">
        <v>554557</v>
      </c>
      <c r="P9" s="208">
        <v>0</v>
      </c>
      <c r="Q9" s="208">
        <v>49131</v>
      </c>
      <c r="R9" s="208">
        <v>603688</v>
      </c>
      <c r="S9" s="208">
        <v>1830205</v>
      </c>
      <c r="T9" s="208">
        <v>0</v>
      </c>
      <c r="U9" s="208">
        <v>110681</v>
      </c>
      <c r="V9" s="208">
        <v>1940886</v>
      </c>
      <c r="W9" s="208">
        <v>1730517</v>
      </c>
      <c r="X9" s="208">
        <v>10078</v>
      </c>
      <c r="Y9" s="208">
        <v>1793</v>
      </c>
      <c r="Z9" s="575">
        <v>5.2623350848367521</v>
      </c>
      <c r="AA9" s="607"/>
    </row>
    <row r="10" spans="1:27" s="481" customFormat="1" ht="23.25" customHeight="1">
      <c r="A10" s="53"/>
      <c r="B10" s="207" t="s">
        <v>288</v>
      </c>
      <c r="C10" s="576"/>
      <c r="D10" s="577">
        <v>79155</v>
      </c>
      <c r="E10" s="577">
        <v>0</v>
      </c>
      <c r="F10" s="577">
        <v>5015</v>
      </c>
      <c r="G10" s="577">
        <v>84170</v>
      </c>
      <c r="H10" s="577">
        <v>26898</v>
      </c>
      <c r="I10" s="577">
        <v>23936</v>
      </c>
      <c r="J10" s="578">
        <v>322</v>
      </c>
      <c r="K10" s="577">
        <v>482843</v>
      </c>
      <c r="L10" s="577">
        <v>350368</v>
      </c>
      <c r="M10" s="577">
        <v>17786</v>
      </c>
      <c r="N10" s="577">
        <v>33236</v>
      </c>
      <c r="O10" s="577">
        <v>401390</v>
      </c>
      <c r="P10" s="577">
        <v>0</v>
      </c>
      <c r="Q10" s="577">
        <v>49131</v>
      </c>
      <c r="R10" s="577">
        <v>450521</v>
      </c>
      <c r="S10" s="577">
        <v>1285603</v>
      </c>
      <c r="T10" s="577">
        <v>0</v>
      </c>
      <c r="U10" s="577">
        <v>110681</v>
      </c>
      <c r="V10" s="577">
        <v>1396284</v>
      </c>
      <c r="W10" s="577">
        <v>1259911</v>
      </c>
      <c r="X10" s="577">
        <v>5306</v>
      </c>
      <c r="Y10" s="577">
        <v>1573</v>
      </c>
      <c r="Z10" s="278"/>
      <c r="AA10" s="391"/>
    </row>
    <row r="11" spans="1:27" ht="23.25" customHeight="1">
      <c r="A11" s="53"/>
      <c r="B11" s="212" t="s">
        <v>289</v>
      </c>
      <c r="C11" s="579"/>
      <c r="D11" s="580">
        <v>3792</v>
      </c>
      <c r="E11" s="580">
        <v>0</v>
      </c>
      <c r="F11" s="580">
        <v>0</v>
      </c>
      <c r="G11" s="580">
        <v>3792</v>
      </c>
      <c r="H11" s="580">
        <v>1247</v>
      </c>
      <c r="I11" s="580">
        <v>1194</v>
      </c>
      <c r="J11" s="581">
        <v>276</v>
      </c>
      <c r="K11" s="580">
        <v>29707</v>
      </c>
      <c r="L11" s="580">
        <v>20259</v>
      </c>
      <c r="M11" s="580">
        <v>697</v>
      </c>
      <c r="N11" s="580">
        <v>2443</v>
      </c>
      <c r="O11" s="580">
        <v>23399</v>
      </c>
      <c r="P11" s="580">
        <v>0</v>
      </c>
      <c r="Q11" s="580">
        <v>0</v>
      </c>
      <c r="R11" s="580">
        <v>23399</v>
      </c>
      <c r="S11" s="580">
        <v>85551</v>
      </c>
      <c r="T11" s="580">
        <v>0</v>
      </c>
      <c r="U11" s="580">
        <v>0</v>
      </c>
      <c r="V11" s="580">
        <v>85551</v>
      </c>
      <c r="W11" s="580">
        <v>82560</v>
      </c>
      <c r="X11" s="580">
        <v>1112</v>
      </c>
      <c r="Y11" s="580">
        <v>24</v>
      </c>
      <c r="Z11" s="222"/>
      <c r="AA11" s="391"/>
    </row>
    <row r="12" spans="1:27" s="481" customFormat="1" ht="23.25" customHeight="1">
      <c r="A12" s="53"/>
      <c r="B12" s="212" t="s">
        <v>132</v>
      </c>
      <c r="C12" s="579"/>
      <c r="D12" s="580">
        <v>10312</v>
      </c>
      <c r="E12" s="580">
        <v>0</v>
      </c>
      <c r="F12" s="580">
        <v>0</v>
      </c>
      <c r="G12" s="580">
        <v>10312</v>
      </c>
      <c r="H12" s="580">
        <v>3398</v>
      </c>
      <c r="I12" s="580">
        <v>3051</v>
      </c>
      <c r="J12" s="581">
        <v>275</v>
      </c>
      <c r="K12" s="580">
        <v>77164</v>
      </c>
      <c r="L12" s="580">
        <v>51649</v>
      </c>
      <c r="M12" s="580">
        <v>2035</v>
      </c>
      <c r="N12" s="580">
        <v>6199</v>
      </c>
      <c r="O12" s="580">
        <v>59883</v>
      </c>
      <c r="P12" s="580">
        <v>0</v>
      </c>
      <c r="Q12" s="580">
        <v>0</v>
      </c>
      <c r="R12" s="580">
        <v>59883</v>
      </c>
      <c r="S12" s="580">
        <v>222442</v>
      </c>
      <c r="T12" s="580">
        <v>0</v>
      </c>
      <c r="U12" s="580">
        <v>0</v>
      </c>
      <c r="V12" s="580">
        <v>222442</v>
      </c>
      <c r="W12" s="580">
        <v>195332</v>
      </c>
      <c r="X12" s="580">
        <v>1970</v>
      </c>
      <c r="Y12" s="580">
        <v>67</v>
      </c>
      <c r="Z12" s="222"/>
      <c r="AA12" s="391"/>
    </row>
    <row r="13" spans="1:27" ht="23.25" customHeight="1">
      <c r="A13" s="53"/>
      <c r="B13" s="212" t="s">
        <v>133</v>
      </c>
      <c r="C13" s="579"/>
      <c r="D13" s="580">
        <v>5706</v>
      </c>
      <c r="E13" s="580">
        <v>0</v>
      </c>
      <c r="F13" s="580">
        <v>0</v>
      </c>
      <c r="G13" s="580">
        <v>5706</v>
      </c>
      <c r="H13" s="580">
        <v>1685</v>
      </c>
      <c r="I13" s="580">
        <v>1167</v>
      </c>
      <c r="J13" s="581">
        <v>276</v>
      </c>
      <c r="K13" s="580">
        <v>30831</v>
      </c>
      <c r="L13" s="580">
        <v>26887</v>
      </c>
      <c r="M13" s="580">
        <v>831</v>
      </c>
      <c r="N13" s="580">
        <v>2501</v>
      </c>
      <c r="O13" s="580">
        <v>30219</v>
      </c>
      <c r="P13" s="580">
        <v>0</v>
      </c>
      <c r="Q13" s="580">
        <v>0</v>
      </c>
      <c r="R13" s="580">
        <v>30219</v>
      </c>
      <c r="S13" s="580">
        <v>100881</v>
      </c>
      <c r="T13" s="580">
        <v>0</v>
      </c>
      <c r="U13" s="580">
        <v>0</v>
      </c>
      <c r="V13" s="580">
        <v>100881</v>
      </c>
      <c r="W13" s="580">
        <v>70251</v>
      </c>
      <c r="X13" s="580">
        <v>285</v>
      </c>
      <c r="Y13" s="580">
        <v>81</v>
      </c>
      <c r="Z13" s="222"/>
      <c r="AA13" s="391"/>
    </row>
    <row r="14" spans="1:27" ht="23.25" customHeight="1">
      <c r="A14" s="53"/>
      <c r="B14" s="212" t="s">
        <v>136</v>
      </c>
      <c r="C14" s="579"/>
      <c r="D14" s="580">
        <v>3754</v>
      </c>
      <c r="E14" s="580">
        <v>0</v>
      </c>
      <c r="F14" s="580">
        <v>0</v>
      </c>
      <c r="G14" s="580">
        <v>3754</v>
      </c>
      <c r="H14" s="580">
        <v>1071</v>
      </c>
      <c r="I14" s="580">
        <v>982</v>
      </c>
      <c r="J14" s="581">
        <v>276</v>
      </c>
      <c r="K14" s="580">
        <v>28353</v>
      </c>
      <c r="L14" s="580">
        <v>15166</v>
      </c>
      <c r="M14" s="580">
        <v>750</v>
      </c>
      <c r="N14" s="580">
        <v>1099</v>
      </c>
      <c r="O14" s="580">
        <v>17015</v>
      </c>
      <c r="P14" s="580">
        <v>0</v>
      </c>
      <c r="Q14" s="580">
        <v>0</v>
      </c>
      <c r="R14" s="580">
        <v>17015</v>
      </c>
      <c r="S14" s="580">
        <v>56031</v>
      </c>
      <c r="T14" s="580">
        <v>0</v>
      </c>
      <c r="U14" s="580">
        <v>0</v>
      </c>
      <c r="V14" s="580">
        <v>56031</v>
      </c>
      <c r="W14" s="580">
        <v>49590</v>
      </c>
      <c r="X14" s="580">
        <v>692</v>
      </c>
      <c r="Y14" s="580">
        <v>24</v>
      </c>
      <c r="Z14" s="222"/>
      <c r="AA14" s="391"/>
    </row>
    <row r="15" spans="1:27" ht="23.25" customHeight="1">
      <c r="A15" s="53"/>
      <c r="B15" s="202" t="s">
        <v>161</v>
      </c>
      <c r="C15" s="582"/>
      <c r="D15" s="583">
        <v>4121</v>
      </c>
      <c r="E15" s="583">
        <v>0</v>
      </c>
      <c r="F15" s="583">
        <v>0</v>
      </c>
      <c r="G15" s="583">
        <v>4121</v>
      </c>
      <c r="H15" s="583">
        <v>1267</v>
      </c>
      <c r="I15" s="583">
        <v>1217</v>
      </c>
      <c r="J15" s="584">
        <v>276</v>
      </c>
      <c r="K15" s="583">
        <v>33524</v>
      </c>
      <c r="L15" s="583">
        <v>18604</v>
      </c>
      <c r="M15" s="583">
        <v>914</v>
      </c>
      <c r="N15" s="583">
        <v>3133</v>
      </c>
      <c r="O15" s="583">
        <v>22651</v>
      </c>
      <c r="P15" s="583">
        <v>0</v>
      </c>
      <c r="Q15" s="583">
        <v>0</v>
      </c>
      <c r="R15" s="583">
        <v>22651</v>
      </c>
      <c r="S15" s="583">
        <v>79697</v>
      </c>
      <c r="T15" s="583">
        <v>0</v>
      </c>
      <c r="U15" s="583">
        <v>0</v>
      </c>
      <c r="V15" s="583">
        <v>79697</v>
      </c>
      <c r="W15" s="583">
        <v>72873</v>
      </c>
      <c r="X15" s="583">
        <v>713</v>
      </c>
      <c r="Y15" s="583">
        <v>24</v>
      </c>
      <c r="Z15" s="308"/>
      <c r="AA15" s="400"/>
    </row>
    <row r="16" spans="1:27" ht="23.25" customHeight="1">
      <c r="A16" s="950" t="s">
        <v>231</v>
      </c>
      <c r="B16" s="951"/>
      <c r="C16" s="585">
        <v>101686</v>
      </c>
      <c r="D16" s="208">
        <v>64240</v>
      </c>
      <c r="E16" s="208">
        <v>0</v>
      </c>
      <c r="F16" s="208">
        <v>6617</v>
      </c>
      <c r="G16" s="208">
        <v>70857</v>
      </c>
      <c r="H16" s="208">
        <v>7605</v>
      </c>
      <c r="I16" s="208">
        <v>6663</v>
      </c>
      <c r="J16" s="585">
        <v>564</v>
      </c>
      <c r="K16" s="208" t="s">
        <v>137</v>
      </c>
      <c r="L16" s="208">
        <v>62677</v>
      </c>
      <c r="M16" s="208">
        <v>1436</v>
      </c>
      <c r="N16" s="208">
        <v>6065</v>
      </c>
      <c r="O16" s="208">
        <v>70178</v>
      </c>
      <c r="P16" s="208">
        <v>0</v>
      </c>
      <c r="Q16" s="208">
        <v>3083</v>
      </c>
      <c r="R16" s="208">
        <v>73261</v>
      </c>
      <c r="S16" s="208">
        <v>289286</v>
      </c>
      <c r="T16" s="208">
        <v>0</v>
      </c>
      <c r="U16" s="208">
        <v>8172</v>
      </c>
      <c r="V16" s="208">
        <v>297458</v>
      </c>
      <c r="W16" s="208">
        <v>257768</v>
      </c>
      <c r="X16" s="208">
        <v>17387</v>
      </c>
      <c r="Y16" s="208">
        <v>737</v>
      </c>
      <c r="Z16" s="575">
        <v>2.9252601144700354</v>
      </c>
      <c r="AA16" s="210"/>
    </row>
    <row r="17" spans="1:27" s="481" customFormat="1" ht="23.25" customHeight="1">
      <c r="A17" s="53"/>
      <c r="B17" s="207" t="s">
        <v>134</v>
      </c>
      <c r="C17" s="576"/>
      <c r="D17" s="577">
        <v>58267</v>
      </c>
      <c r="E17" s="577">
        <v>0</v>
      </c>
      <c r="F17" s="577">
        <v>6617</v>
      </c>
      <c r="G17" s="577">
        <v>64884</v>
      </c>
      <c r="H17" s="577">
        <v>7605</v>
      </c>
      <c r="I17" s="577">
        <v>6663</v>
      </c>
      <c r="J17" s="578">
        <v>282</v>
      </c>
      <c r="K17" s="577" t="s">
        <v>137</v>
      </c>
      <c r="L17" s="577">
        <v>52008</v>
      </c>
      <c r="M17" s="577">
        <v>1088</v>
      </c>
      <c r="N17" s="577">
        <v>4001</v>
      </c>
      <c r="O17" s="577">
        <v>57097</v>
      </c>
      <c r="P17" s="577">
        <v>0</v>
      </c>
      <c r="Q17" s="577">
        <v>3083</v>
      </c>
      <c r="R17" s="577">
        <v>60180</v>
      </c>
      <c r="S17" s="577">
        <v>230581</v>
      </c>
      <c r="T17" s="577">
        <v>0</v>
      </c>
      <c r="U17" s="577">
        <v>8172</v>
      </c>
      <c r="V17" s="577">
        <v>238753</v>
      </c>
      <c r="W17" s="577">
        <v>207577</v>
      </c>
      <c r="X17" s="577">
        <v>16330</v>
      </c>
      <c r="Y17" s="577">
        <v>550</v>
      </c>
      <c r="Z17" s="278"/>
      <c r="AA17" s="608" t="s">
        <v>457</v>
      </c>
    </row>
    <row r="18" spans="1:27" ht="23.25" customHeight="1">
      <c r="A18" s="88"/>
      <c r="B18" s="202" t="s">
        <v>290</v>
      </c>
      <c r="C18" s="582"/>
      <c r="D18" s="584">
        <v>5973</v>
      </c>
      <c r="E18" s="583">
        <v>0</v>
      </c>
      <c r="F18" s="583">
        <v>0</v>
      </c>
      <c r="G18" s="584">
        <v>5973</v>
      </c>
      <c r="H18" s="584" t="s">
        <v>137</v>
      </c>
      <c r="I18" s="583" t="s">
        <v>137</v>
      </c>
      <c r="J18" s="584">
        <v>282</v>
      </c>
      <c r="K18" s="583" t="s">
        <v>137</v>
      </c>
      <c r="L18" s="583">
        <v>10669</v>
      </c>
      <c r="M18" s="583">
        <v>348</v>
      </c>
      <c r="N18" s="583">
        <v>2064</v>
      </c>
      <c r="O18" s="583">
        <v>13081</v>
      </c>
      <c r="P18" s="583">
        <v>0</v>
      </c>
      <c r="Q18" s="583">
        <v>0</v>
      </c>
      <c r="R18" s="583">
        <v>13081</v>
      </c>
      <c r="S18" s="583">
        <v>58705</v>
      </c>
      <c r="T18" s="583">
        <v>0</v>
      </c>
      <c r="U18" s="583">
        <v>0</v>
      </c>
      <c r="V18" s="583">
        <v>58705</v>
      </c>
      <c r="W18" s="583">
        <v>50191</v>
      </c>
      <c r="X18" s="583">
        <v>1057</v>
      </c>
      <c r="Y18" s="583">
        <v>187</v>
      </c>
      <c r="Z18" s="308"/>
      <c r="AA18" s="396"/>
    </row>
    <row r="19" spans="1:27" ht="23.25" customHeight="1">
      <c r="A19" s="950" t="s">
        <v>232</v>
      </c>
      <c r="B19" s="951"/>
      <c r="C19" s="585">
        <v>210563</v>
      </c>
      <c r="D19" s="208">
        <v>88445</v>
      </c>
      <c r="E19" s="208">
        <v>0</v>
      </c>
      <c r="F19" s="208">
        <v>9366</v>
      </c>
      <c r="G19" s="208">
        <v>97811</v>
      </c>
      <c r="H19" s="208">
        <v>18532</v>
      </c>
      <c r="I19" s="208">
        <v>17292</v>
      </c>
      <c r="J19" s="585">
        <v>1151</v>
      </c>
      <c r="K19" s="208">
        <v>422200</v>
      </c>
      <c r="L19" s="208">
        <v>106758</v>
      </c>
      <c r="M19" s="208">
        <v>4580</v>
      </c>
      <c r="N19" s="208">
        <v>21249</v>
      </c>
      <c r="O19" s="208">
        <v>132587</v>
      </c>
      <c r="P19" s="208">
        <v>0</v>
      </c>
      <c r="Q19" s="208">
        <v>21650</v>
      </c>
      <c r="R19" s="208">
        <v>154237</v>
      </c>
      <c r="S19" s="208">
        <v>655701</v>
      </c>
      <c r="T19" s="208">
        <v>0</v>
      </c>
      <c r="U19" s="208">
        <v>104310</v>
      </c>
      <c r="V19" s="208">
        <v>760011</v>
      </c>
      <c r="W19" s="208">
        <v>710843</v>
      </c>
      <c r="X19" s="208">
        <v>67183</v>
      </c>
      <c r="Y19" s="208">
        <v>3252</v>
      </c>
      <c r="Z19" s="575">
        <v>3.6094233079885831</v>
      </c>
      <c r="AA19" s="607"/>
    </row>
    <row r="20" spans="1:27" ht="23.25" customHeight="1">
      <c r="A20" s="53"/>
      <c r="B20" s="207" t="s">
        <v>291</v>
      </c>
      <c r="C20" s="576"/>
      <c r="D20" s="577">
        <v>44091</v>
      </c>
      <c r="E20" s="577">
        <v>0</v>
      </c>
      <c r="F20" s="577">
        <v>9366</v>
      </c>
      <c r="G20" s="577">
        <v>53457</v>
      </c>
      <c r="H20" s="577">
        <v>10216</v>
      </c>
      <c r="I20" s="577">
        <v>9705</v>
      </c>
      <c r="J20" s="578">
        <v>275</v>
      </c>
      <c r="K20" s="577">
        <v>219437</v>
      </c>
      <c r="L20" s="577">
        <v>50302</v>
      </c>
      <c r="M20" s="577">
        <v>2037</v>
      </c>
      <c r="N20" s="577">
        <v>9457</v>
      </c>
      <c r="O20" s="577">
        <v>61796</v>
      </c>
      <c r="P20" s="577">
        <v>0</v>
      </c>
      <c r="Q20" s="577">
        <v>21650</v>
      </c>
      <c r="R20" s="577">
        <v>83446</v>
      </c>
      <c r="S20" s="577">
        <v>299427</v>
      </c>
      <c r="T20" s="577">
        <v>0</v>
      </c>
      <c r="U20" s="577">
        <v>104310</v>
      </c>
      <c r="V20" s="577">
        <v>403737</v>
      </c>
      <c r="W20" s="577">
        <v>384053</v>
      </c>
      <c r="X20" s="577">
        <v>57575</v>
      </c>
      <c r="Y20" s="577">
        <v>2932</v>
      </c>
      <c r="Z20" s="278"/>
      <c r="AA20" s="391"/>
    </row>
    <row r="21" spans="1:27" ht="23.25" customHeight="1">
      <c r="A21" s="53"/>
      <c r="B21" s="212" t="s">
        <v>219</v>
      </c>
      <c r="C21" s="579"/>
      <c r="D21" s="580">
        <v>9976</v>
      </c>
      <c r="E21" s="580">
        <v>0</v>
      </c>
      <c r="F21" s="580">
        <v>0</v>
      </c>
      <c r="G21" s="580">
        <v>9976</v>
      </c>
      <c r="H21" s="580">
        <v>2088</v>
      </c>
      <c r="I21" s="580">
        <v>1924</v>
      </c>
      <c r="J21" s="581">
        <v>318</v>
      </c>
      <c r="K21" s="580">
        <v>45802</v>
      </c>
      <c r="L21" s="580">
        <v>13886</v>
      </c>
      <c r="M21" s="580">
        <v>902</v>
      </c>
      <c r="N21" s="580">
        <v>3870</v>
      </c>
      <c r="O21" s="580">
        <v>18658</v>
      </c>
      <c r="P21" s="580">
        <v>0</v>
      </c>
      <c r="Q21" s="580">
        <v>0</v>
      </c>
      <c r="R21" s="580">
        <v>18658</v>
      </c>
      <c r="S21" s="580">
        <v>95367</v>
      </c>
      <c r="T21" s="580">
        <v>0</v>
      </c>
      <c r="U21" s="580">
        <v>0</v>
      </c>
      <c r="V21" s="580">
        <v>95367</v>
      </c>
      <c r="W21" s="580">
        <v>88337</v>
      </c>
      <c r="X21" s="580">
        <v>2310</v>
      </c>
      <c r="Y21" s="580">
        <v>87</v>
      </c>
      <c r="Z21" s="222"/>
      <c r="AA21" s="391"/>
    </row>
    <row r="22" spans="1:27" ht="23.25" customHeight="1">
      <c r="A22" s="53"/>
      <c r="B22" s="212" t="s">
        <v>292</v>
      </c>
      <c r="C22" s="579"/>
      <c r="D22" s="580">
        <v>21156</v>
      </c>
      <c r="E22" s="580">
        <v>0</v>
      </c>
      <c r="F22" s="580">
        <v>0</v>
      </c>
      <c r="G22" s="580">
        <v>21156</v>
      </c>
      <c r="H22" s="580">
        <v>3601</v>
      </c>
      <c r="I22" s="580">
        <v>3260</v>
      </c>
      <c r="J22" s="581">
        <v>279</v>
      </c>
      <c r="K22" s="580">
        <v>99141</v>
      </c>
      <c r="L22" s="580">
        <v>21798</v>
      </c>
      <c r="M22" s="580">
        <v>781</v>
      </c>
      <c r="N22" s="580">
        <v>4694</v>
      </c>
      <c r="O22" s="580">
        <v>27273</v>
      </c>
      <c r="P22" s="580">
        <v>0</v>
      </c>
      <c r="Q22" s="580">
        <v>0</v>
      </c>
      <c r="R22" s="580">
        <v>27273</v>
      </c>
      <c r="S22" s="580">
        <v>143600</v>
      </c>
      <c r="T22" s="580">
        <v>0</v>
      </c>
      <c r="U22" s="580">
        <v>0</v>
      </c>
      <c r="V22" s="580">
        <v>143600</v>
      </c>
      <c r="W22" s="580">
        <v>131267</v>
      </c>
      <c r="X22" s="580">
        <v>4295</v>
      </c>
      <c r="Y22" s="580">
        <v>134</v>
      </c>
      <c r="Z22" s="222"/>
      <c r="AA22" s="223"/>
    </row>
    <row r="23" spans="1:27" ht="23.25" customHeight="1">
      <c r="A23" s="88"/>
      <c r="B23" s="202" t="s">
        <v>218</v>
      </c>
      <c r="C23" s="582"/>
      <c r="D23" s="583">
        <v>13222</v>
      </c>
      <c r="E23" s="583">
        <v>0</v>
      </c>
      <c r="F23" s="583">
        <v>0</v>
      </c>
      <c r="G23" s="583">
        <v>13222</v>
      </c>
      <c r="H23" s="583">
        <v>2627</v>
      </c>
      <c r="I23" s="583">
        <v>2403</v>
      </c>
      <c r="J23" s="584">
        <v>279</v>
      </c>
      <c r="K23" s="583">
        <v>57820</v>
      </c>
      <c r="L23" s="583">
        <v>20772</v>
      </c>
      <c r="M23" s="583">
        <v>860</v>
      </c>
      <c r="N23" s="583">
        <v>3228</v>
      </c>
      <c r="O23" s="583">
        <v>24860</v>
      </c>
      <c r="P23" s="583">
        <v>0</v>
      </c>
      <c r="Q23" s="583">
        <v>0</v>
      </c>
      <c r="R23" s="583">
        <v>24860</v>
      </c>
      <c r="S23" s="583">
        <v>117307</v>
      </c>
      <c r="T23" s="583">
        <v>0</v>
      </c>
      <c r="U23" s="583">
        <v>0</v>
      </c>
      <c r="V23" s="583">
        <v>117307</v>
      </c>
      <c r="W23" s="583">
        <v>107186</v>
      </c>
      <c r="X23" s="583">
        <v>3003</v>
      </c>
      <c r="Y23" s="583">
        <v>99</v>
      </c>
      <c r="Z23" s="308"/>
      <c r="AA23" s="400"/>
    </row>
    <row r="24" spans="1:27" ht="23.25" customHeight="1">
      <c r="A24" s="950" t="s">
        <v>235</v>
      </c>
      <c r="B24" s="951"/>
      <c r="C24" s="585">
        <v>221001</v>
      </c>
      <c r="D24" s="208">
        <v>108898</v>
      </c>
      <c r="E24" s="208">
        <v>0</v>
      </c>
      <c r="F24" s="208">
        <v>0</v>
      </c>
      <c r="G24" s="208">
        <v>108898</v>
      </c>
      <c r="H24" s="208">
        <v>30434</v>
      </c>
      <c r="I24" s="208">
        <v>27251</v>
      </c>
      <c r="J24" s="585">
        <v>1417</v>
      </c>
      <c r="K24" s="208">
        <v>497645</v>
      </c>
      <c r="L24" s="208">
        <v>192799</v>
      </c>
      <c r="M24" s="208">
        <v>12818</v>
      </c>
      <c r="N24" s="208">
        <v>44938</v>
      </c>
      <c r="O24" s="208">
        <v>250555</v>
      </c>
      <c r="P24" s="208">
        <v>0</v>
      </c>
      <c r="Q24" s="208">
        <v>0</v>
      </c>
      <c r="R24" s="208">
        <v>250555</v>
      </c>
      <c r="S24" s="208">
        <v>863362</v>
      </c>
      <c r="T24" s="208">
        <v>0</v>
      </c>
      <c r="U24" s="208">
        <v>0</v>
      </c>
      <c r="V24" s="208">
        <v>863362</v>
      </c>
      <c r="W24" s="208">
        <v>778061</v>
      </c>
      <c r="X24" s="208">
        <v>15310</v>
      </c>
      <c r="Y24" s="208">
        <v>2136</v>
      </c>
      <c r="Z24" s="575">
        <v>3.9065977077026801</v>
      </c>
      <c r="AA24" s="210"/>
    </row>
    <row r="25" spans="1:27" ht="23.25" customHeight="1">
      <c r="A25" s="53"/>
      <c r="B25" s="207" t="s">
        <v>293</v>
      </c>
      <c r="C25" s="576"/>
      <c r="D25" s="586">
        <v>57448</v>
      </c>
      <c r="E25" s="586">
        <v>0</v>
      </c>
      <c r="F25" s="586">
        <v>0</v>
      </c>
      <c r="G25" s="586">
        <v>57448</v>
      </c>
      <c r="H25" s="586">
        <v>11305</v>
      </c>
      <c r="I25" s="586">
        <v>9852</v>
      </c>
      <c r="J25" s="587">
        <v>280</v>
      </c>
      <c r="K25" s="586">
        <v>172262</v>
      </c>
      <c r="L25" s="586">
        <v>99454</v>
      </c>
      <c r="M25" s="586">
        <v>6960</v>
      </c>
      <c r="N25" s="586">
        <v>20455</v>
      </c>
      <c r="O25" s="586">
        <v>126869</v>
      </c>
      <c r="P25" s="586">
        <v>0</v>
      </c>
      <c r="Q25" s="586">
        <v>0</v>
      </c>
      <c r="R25" s="586">
        <v>126869</v>
      </c>
      <c r="S25" s="586">
        <v>407853</v>
      </c>
      <c r="T25" s="586">
        <v>0</v>
      </c>
      <c r="U25" s="586">
        <v>0</v>
      </c>
      <c r="V25" s="586">
        <v>407853</v>
      </c>
      <c r="W25" s="586">
        <v>356924</v>
      </c>
      <c r="X25" s="586">
        <v>8575</v>
      </c>
      <c r="Y25" s="586">
        <v>1382</v>
      </c>
      <c r="Z25" s="278"/>
      <c r="AA25" s="609"/>
    </row>
    <row r="26" spans="1:27" ht="23.25" customHeight="1">
      <c r="A26" s="53"/>
      <c r="B26" s="212" t="s">
        <v>193</v>
      </c>
      <c r="C26" s="579"/>
      <c r="D26" s="580">
        <v>9924</v>
      </c>
      <c r="E26" s="580">
        <v>0</v>
      </c>
      <c r="F26" s="580">
        <v>0</v>
      </c>
      <c r="G26" s="580">
        <v>9924</v>
      </c>
      <c r="H26" s="580">
        <v>2281</v>
      </c>
      <c r="I26" s="580">
        <v>2109</v>
      </c>
      <c r="J26" s="581">
        <v>283</v>
      </c>
      <c r="K26" s="580">
        <v>45584</v>
      </c>
      <c r="L26" s="580">
        <v>19169</v>
      </c>
      <c r="M26" s="580">
        <v>1251</v>
      </c>
      <c r="N26" s="580">
        <v>5619</v>
      </c>
      <c r="O26" s="580">
        <v>26039</v>
      </c>
      <c r="P26" s="580">
        <v>0</v>
      </c>
      <c r="Q26" s="580">
        <v>0</v>
      </c>
      <c r="R26" s="580">
        <v>26039</v>
      </c>
      <c r="S26" s="580">
        <v>97430</v>
      </c>
      <c r="T26" s="580">
        <v>0</v>
      </c>
      <c r="U26" s="580">
        <v>0</v>
      </c>
      <c r="V26" s="580">
        <v>97430</v>
      </c>
      <c r="W26" s="580">
        <v>88580</v>
      </c>
      <c r="X26" s="580">
        <v>820</v>
      </c>
      <c r="Y26" s="580">
        <v>157</v>
      </c>
      <c r="Z26" s="222"/>
      <c r="AA26" s="391"/>
    </row>
    <row r="27" spans="1:27" ht="23.25" customHeight="1">
      <c r="A27" s="53"/>
      <c r="B27" s="212" t="s">
        <v>195</v>
      </c>
      <c r="C27" s="579"/>
      <c r="D27" s="580">
        <v>15917</v>
      </c>
      <c r="E27" s="580">
        <v>0</v>
      </c>
      <c r="F27" s="580">
        <v>0</v>
      </c>
      <c r="G27" s="580">
        <v>15917</v>
      </c>
      <c r="H27" s="580">
        <v>11700</v>
      </c>
      <c r="I27" s="580">
        <v>10524</v>
      </c>
      <c r="J27" s="581">
        <v>284</v>
      </c>
      <c r="K27" s="580">
        <v>82560</v>
      </c>
      <c r="L27" s="580">
        <v>43070</v>
      </c>
      <c r="M27" s="580">
        <v>2830</v>
      </c>
      <c r="N27" s="580">
        <v>8908</v>
      </c>
      <c r="O27" s="580">
        <v>54808</v>
      </c>
      <c r="P27" s="580">
        <v>0</v>
      </c>
      <c r="Q27" s="580">
        <v>0</v>
      </c>
      <c r="R27" s="580">
        <v>54808</v>
      </c>
      <c r="S27" s="580">
        <v>201800</v>
      </c>
      <c r="T27" s="580">
        <v>0</v>
      </c>
      <c r="U27" s="580">
        <v>0</v>
      </c>
      <c r="V27" s="580">
        <v>201800</v>
      </c>
      <c r="W27" s="580">
        <v>187692</v>
      </c>
      <c r="X27" s="580">
        <v>4058</v>
      </c>
      <c r="Y27" s="580">
        <v>446</v>
      </c>
      <c r="Z27" s="222"/>
      <c r="AA27" s="223"/>
    </row>
    <row r="28" spans="1:27" ht="23.25" customHeight="1">
      <c r="A28" s="53"/>
      <c r="B28" s="212" t="s">
        <v>243</v>
      </c>
      <c r="C28" s="579"/>
      <c r="D28" s="580">
        <v>11882</v>
      </c>
      <c r="E28" s="580">
        <v>0</v>
      </c>
      <c r="F28" s="580">
        <v>0</v>
      </c>
      <c r="G28" s="580">
        <v>11882</v>
      </c>
      <c r="H28" s="580">
        <v>2274</v>
      </c>
      <c r="I28" s="580">
        <v>2042</v>
      </c>
      <c r="J28" s="581">
        <v>280</v>
      </c>
      <c r="K28" s="580">
        <v>41334</v>
      </c>
      <c r="L28" s="580">
        <v>20495</v>
      </c>
      <c r="M28" s="580">
        <v>1056</v>
      </c>
      <c r="N28" s="580">
        <v>5181</v>
      </c>
      <c r="O28" s="580">
        <v>26732</v>
      </c>
      <c r="P28" s="580">
        <v>0</v>
      </c>
      <c r="Q28" s="580">
        <v>0</v>
      </c>
      <c r="R28" s="580">
        <v>26732</v>
      </c>
      <c r="S28" s="580">
        <v>96503</v>
      </c>
      <c r="T28" s="580">
        <v>0</v>
      </c>
      <c r="U28" s="580">
        <v>0</v>
      </c>
      <c r="V28" s="580">
        <v>96503</v>
      </c>
      <c r="W28" s="580">
        <v>87396</v>
      </c>
      <c r="X28" s="580">
        <v>1857</v>
      </c>
      <c r="Y28" s="580">
        <v>151</v>
      </c>
      <c r="Z28" s="222"/>
      <c r="AA28" s="391"/>
    </row>
    <row r="29" spans="1:27" ht="23.25" customHeight="1">
      <c r="A29" s="88"/>
      <c r="B29" s="202" t="s">
        <v>378</v>
      </c>
      <c r="C29" s="582"/>
      <c r="D29" s="583">
        <v>13727</v>
      </c>
      <c r="E29" s="583">
        <v>0</v>
      </c>
      <c r="F29" s="583">
        <v>0</v>
      </c>
      <c r="G29" s="583">
        <v>13727</v>
      </c>
      <c r="H29" s="583">
        <v>2874</v>
      </c>
      <c r="I29" s="583">
        <v>2724</v>
      </c>
      <c r="J29" s="584">
        <v>290</v>
      </c>
      <c r="K29" s="583">
        <v>155905</v>
      </c>
      <c r="L29" s="583">
        <v>10611</v>
      </c>
      <c r="M29" s="583">
        <v>721</v>
      </c>
      <c r="N29" s="583">
        <v>4775</v>
      </c>
      <c r="O29" s="583">
        <v>16107</v>
      </c>
      <c r="P29" s="583">
        <v>0</v>
      </c>
      <c r="Q29" s="583">
        <v>0</v>
      </c>
      <c r="R29" s="583">
        <v>16107</v>
      </c>
      <c r="S29" s="583">
        <v>59776</v>
      </c>
      <c r="T29" s="583">
        <v>0</v>
      </c>
      <c r="U29" s="583">
        <v>0</v>
      </c>
      <c r="V29" s="583">
        <v>59776</v>
      </c>
      <c r="W29" s="583">
        <v>57469</v>
      </c>
      <c r="X29" s="583">
        <v>0</v>
      </c>
      <c r="Y29" s="583" t="s">
        <v>369</v>
      </c>
      <c r="Z29" s="308"/>
      <c r="AA29" s="400"/>
    </row>
    <row r="30" spans="1:27" ht="23.25" customHeight="1">
      <c r="A30" s="943" t="s">
        <v>196</v>
      </c>
      <c r="B30" s="944"/>
      <c r="C30" s="585">
        <v>43460</v>
      </c>
      <c r="D30" s="588">
        <v>49422</v>
      </c>
      <c r="E30" s="588">
        <v>0</v>
      </c>
      <c r="F30" s="588">
        <v>0</v>
      </c>
      <c r="G30" s="588">
        <v>49422</v>
      </c>
      <c r="H30" s="588">
        <v>5921</v>
      </c>
      <c r="I30" s="588">
        <v>4596</v>
      </c>
      <c r="J30" s="589">
        <v>276</v>
      </c>
      <c r="K30" s="588" t="s">
        <v>137</v>
      </c>
      <c r="L30" s="588">
        <v>50283</v>
      </c>
      <c r="M30" s="588">
        <v>1890</v>
      </c>
      <c r="N30" s="588">
        <v>14544</v>
      </c>
      <c r="O30" s="588">
        <v>66717</v>
      </c>
      <c r="P30" s="588">
        <v>2965</v>
      </c>
      <c r="Q30" s="588">
        <v>430</v>
      </c>
      <c r="R30" s="588">
        <v>70112</v>
      </c>
      <c r="S30" s="588">
        <v>269811</v>
      </c>
      <c r="T30" s="588">
        <v>11080</v>
      </c>
      <c r="U30" s="588">
        <v>1079</v>
      </c>
      <c r="V30" s="588">
        <v>281970</v>
      </c>
      <c r="W30" s="588">
        <v>215542</v>
      </c>
      <c r="X30" s="588">
        <v>10507</v>
      </c>
      <c r="Y30" s="588">
        <v>1378</v>
      </c>
      <c r="Z30" s="575">
        <v>6.48803497468937</v>
      </c>
      <c r="AA30" s="478"/>
    </row>
    <row r="31" spans="1:27" ht="23.25" customHeight="1">
      <c r="A31" s="943" t="s">
        <v>197</v>
      </c>
      <c r="B31" s="944"/>
      <c r="C31" s="590">
        <v>74046</v>
      </c>
      <c r="D31" s="591">
        <v>63900</v>
      </c>
      <c r="E31" s="591">
        <v>0</v>
      </c>
      <c r="F31" s="591">
        <v>0</v>
      </c>
      <c r="G31" s="591">
        <v>63900</v>
      </c>
      <c r="H31" s="591">
        <v>5029</v>
      </c>
      <c r="I31" s="591">
        <v>4339</v>
      </c>
      <c r="J31" s="592">
        <v>279</v>
      </c>
      <c r="K31" s="591" t="s">
        <v>135</v>
      </c>
      <c r="L31" s="591">
        <v>40096</v>
      </c>
      <c r="M31" s="591">
        <v>1340</v>
      </c>
      <c r="N31" s="591">
        <v>5333</v>
      </c>
      <c r="O31" s="591">
        <v>46769</v>
      </c>
      <c r="P31" s="591">
        <v>0</v>
      </c>
      <c r="Q31" s="591">
        <v>0</v>
      </c>
      <c r="R31" s="591">
        <v>46769</v>
      </c>
      <c r="S31" s="591">
        <v>200792</v>
      </c>
      <c r="T31" s="591">
        <v>0</v>
      </c>
      <c r="U31" s="591">
        <v>0</v>
      </c>
      <c r="V31" s="591">
        <v>200792</v>
      </c>
      <c r="W31" s="591">
        <v>177606</v>
      </c>
      <c r="X31" s="591">
        <v>14195</v>
      </c>
      <c r="Y31" s="591">
        <v>431</v>
      </c>
      <c r="Z31" s="308">
        <v>2.7117197417821353</v>
      </c>
      <c r="AA31" s="378"/>
    </row>
    <row r="32" spans="1:27" ht="23.25" customHeight="1">
      <c r="A32" s="950" t="s">
        <v>236</v>
      </c>
      <c r="B32" s="951"/>
      <c r="C32" s="585">
        <v>72219</v>
      </c>
      <c r="D32" s="208">
        <v>35777</v>
      </c>
      <c r="E32" s="208">
        <v>0</v>
      </c>
      <c r="F32" s="208">
        <v>2887</v>
      </c>
      <c r="G32" s="208">
        <v>38664</v>
      </c>
      <c r="H32" s="208" t="s">
        <v>137</v>
      </c>
      <c r="I32" s="208" t="s">
        <v>137</v>
      </c>
      <c r="J32" s="585">
        <v>559</v>
      </c>
      <c r="K32" s="208">
        <v>95346</v>
      </c>
      <c r="L32" s="208">
        <v>65520</v>
      </c>
      <c r="M32" s="208">
        <v>2859</v>
      </c>
      <c r="N32" s="208">
        <v>18095</v>
      </c>
      <c r="O32" s="208">
        <v>86474</v>
      </c>
      <c r="P32" s="208">
        <v>0</v>
      </c>
      <c r="Q32" s="208">
        <v>13891</v>
      </c>
      <c r="R32" s="208">
        <v>100365</v>
      </c>
      <c r="S32" s="208">
        <v>267136</v>
      </c>
      <c r="T32" s="208">
        <v>0</v>
      </c>
      <c r="U32" s="208">
        <v>42035</v>
      </c>
      <c r="V32" s="208">
        <v>309171</v>
      </c>
      <c r="W32" s="208">
        <v>19069</v>
      </c>
      <c r="X32" s="208">
        <v>4776</v>
      </c>
      <c r="Y32" s="208">
        <v>748</v>
      </c>
      <c r="Z32" s="575">
        <v>4.2810202301333442</v>
      </c>
      <c r="AA32" s="607"/>
    </row>
    <row r="33" spans="1:27" ht="23.25" customHeight="1">
      <c r="A33" s="53"/>
      <c r="B33" s="207" t="s">
        <v>198</v>
      </c>
      <c r="C33" s="576"/>
      <c r="D33" s="577">
        <v>33737</v>
      </c>
      <c r="E33" s="577">
        <v>0</v>
      </c>
      <c r="F33" s="577">
        <v>2887</v>
      </c>
      <c r="G33" s="577">
        <v>36624</v>
      </c>
      <c r="H33" s="577" t="s">
        <v>137</v>
      </c>
      <c r="I33" s="577" t="s">
        <v>137</v>
      </c>
      <c r="J33" s="578">
        <v>284</v>
      </c>
      <c r="K33" s="577">
        <v>95346</v>
      </c>
      <c r="L33" s="577">
        <v>61975</v>
      </c>
      <c r="M33" s="577">
        <v>2609</v>
      </c>
      <c r="N33" s="577">
        <v>16122</v>
      </c>
      <c r="O33" s="577">
        <v>80706</v>
      </c>
      <c r="P33" s="577">
        <v>0</v>
      </c>
      <c r="Q33" s="577">
        <v>13891</v>
      </c>
      <c r="R33" s="577">
        <v>94597</v>
      </c>
      <c r="S33" s="577">
        <v>247522</v>
      </c>
      <c r="T33" s="577">
        <v>0</v>
      </c>
      <c r="U33" s="577">
        <v>42035</v>
      </c>
      <c r="V33" s="577">
        <v>289557</v>
      </c>
      <c r="W33" s="577" t="s">
        <v>137</v>
      </c>
      <c r="X33" s="577">
        <v>4140</v>
      </c>
      <c r="Y33" s="577">
        <v>697</v>
      </c>
      <c r="Z33" s="278"/>
      <c r="AA33" s="223"/>
    </row>
    <row r="34" spans="1:27" ht="23.25" customHeight="1">
      <c r="A34" s="88"/>
      <c r="B34" s="202" t="s">
        <v>199</v>
      </c>
      <c r="C34" s="582"/>
      <c r="D34" s="583">
        <v>2040</v>
      </c>
      <c r="E34" s="583">
        <v>0</v>
      </c>
      <c r="F34" s="583">
        <v>0</v>
      </c>
      <c r="G34" s="583">
        <v>2040</v>
      </c>
      <c r="H34" s="583">
        <v>637</v>
      </c>
      <c r="I34" s="583">
        <v>612</v>
      </c>
      <c r="J34" s="584">
        <v>275</v>
      </c>
      <c r="K34" s="583" t="s">
        <v>137</v>
      </c>
      <c r="L34" s="583">
        <v>3545</v>
      </c>
      <c r="M34" s="583">
        <v>250</v>
      </c>
      <c r="N34" s="583">
        <v>1973</v>
      </c>
      <c r="O34" s="583">
        <v>5768</v>
      </c>
      <c r="P34" s="583">
        <v>0</v>
      </c>
      <c r="Q34" s="583">
        <v>0</v>
      </c>
      <c r="R34" s="583">
        <v>5768</v>
      </c>
      <c r="S34" s="583">
        <v>19614</v>
      </c>
      <c r="T34" s="583">
        <v>0</v>
      </c>
      <c r="U34" s="583">
        <v>0</v>
      </c>
      <c r="V34" s="583">
        <v>19614</v>
      </c>
      <c r="W34" s="583">
        <v>19069</v>
      </c>
      <c r="X34" s="583">
        <v>636</v>
      </c>
      <c r="Y34" s="583">
        <v>51</v>
      </c>
      <c r="Z34" s="308"/>
      <c r="AA34" s="400"/>
    </row>
    <row r="35" spans="1:27" ht="23.25" customHeight="1">
      <c r="A35" s="943" t="s">
        <v>200</v>
      </c>
      <c r="B35" s="944"/>
      <c r="C35" s="585">
        <v>61459</v>
      </c>
      <c r="D35" s="588">
        <v>58028</v>
      </c>
      <c r="E35" s="588">
        <v>0</v>
      </c>
      <c r="F35" s="588">
        <v>0</v>
      </c>
      <c r="G35" s="588">
        <v>58028</v>
      </c>
      <c r="H35" s="588">
        <v>8848</v>
      </c>
      <c r="I35" s="588">
        <v>8279</v>
      </c>
      <c r="J35" s="589">
        <v>300</v>
      </c>
      <c r="K35" s="588">
        <v>110747</v>
      </c>
      <c r="L35" s="588">
        <v>65721</v>
      </c>
      <c r="M35" s="588">
        <v>2888</v>
      </c>
      <c r="N35" s="588">
        <v>16383</v>
      </c>
      <c r="O35" s="588">
        <v>84992</v>
      </c>
      <c r="P35" s="588">
        <v>0</v>
      </c>
      <c r="Q35" s="588">
        <v>0</v>
      </c>
      <c r="R35" s="588">
        <v>84992</v>
      </c>
      <c r="S35" s="588">
        <v>349948</v>
      </c>
      <c r="T35" s="588">
        <v>0</v>
      </c>
      <c r="U35" s="588">
        <v>0</v>
      </c>
      <c r="V35" s="588">
        <v>349948</v>
      </c>
      <c r="W35" s="588">
        <v>314741</v>
      </c>
      <c r="X35" s="588">
        <v>12582</v>
      </c>
      <c r="Y35" s="588">
        <v>786</v>
      </c>
      <c r="Z35" s="575">
        <v>5.6940073870385133</v>
      </c>
      <c r="AA35" s="206"/>
    </row>
    <row r="36" spans="1:27" ht="23.25" customHeight="1">
      <c r="A36" s="943" t="s">
        <v>201</v>
      </c>
      <c r="B36" s="944"/>
      <c r="C36" s="590">
        <v>45739</v>
      </c>
      <c r="D36" s="583">
        <v>41016</v>
      </c>
      <c r="E36" s="583">
        <v>0</v>
      </c>
      <c r="F36" s="583">
        <v>0</v>
      </c>
      <c r="G36" s="583">
        <v>41016</v>
      </c>
      <c r="H36" s="583">
        <v>8181</v>
      </c>
      <c r="I36" s="583">
        <v>7459</v>
      </c>
      <c r="J36" s="584">
        <v>293</v>
      </c>
      <c r="K36" s="583">
        <v>61847</v>
      </c>
      <c r="L36" s="583">
        <v>34418</v>
      </c>
      <c r="M36" s="583">
        <v>2132</v>
      </c>
      <c r="N36" s="583">
        <v>8296</v>
      </c>
      <c r="O36" s="583">
        <v>44846</v>
      </c>
      <c r="P36" s="583">
        <v>0</v>
      </c>
      <c r="Q36" s="583">
        <v>0</v>
      </c>
      <c r="R36" s="583">
        <v>44846</v>
      </c>
      <c r="S36" s="583">
        <v>195433</v>
      </c>
      <c r="T36" s="583">
        <v>0</v>
      </c>
      <c r="U36" s="583">
        <v>0</v>
      </c>
      <c r="V36" s="583">
        <v>195433</v>
      </c>
      <c r="W36" s="583">
        <v>180695</v>
      </c>
      <c r="X36" s="583">
        <v>2090</v>
      </c>
      <c r="Y36" s="583">
        <v>230</v>
      </c>
      <c r="Z36" s="308">
        <v>4.272786899582413</v>
      </c>
      <c r="AA36" s="266"/>
    </row>
    <row r="37" spans="1:27" ht="23.25" customHeight="1">
      <c r="A37" s="950" t="s">
        <v>237</v>
      </c>
      <c r="B37" s="951"/>
      <c r="C37" s="585">
        <v>53081</v>
      </c>
      <c r="D37" s="208">
        <v>27144</v>
      </c>
      <c r="E37" s="208">
        <v>0</v>
      </c>
      <c r="F37" s="208">
        <v>0</v>
      </c>
      <c r="G37" s="208">
        <v>27144</v>
      </c>
      <c r="H37" s="208">
        <v>26444</v>
      </c>
      <c r="I37" s="208">
        <v>24502</v>
      </c>
      <c r="J37" s="585">
        <v>571</v>
      </c>
      <c r="K37" s="208">
        <v>63774</v>
      </c>
      <c r="L37" s="208">
        <v>36927</v>
      </c>
      <c r="M37" s="208">
        <v>1253</v>
      </c>
      <c r="N37" s="208">
        <v>7364</v>
      </c>
      <c r="O37" s="208">
        <v>45544</v>
      </c>
      <c r="P37" s="208">
        <v>0</v>
      </c>
      <c r="Q37" s="208">
        <v>0</v>
      </c>
      <c r="R37" s="208">
        <v>45544</v>
      </c>
      <c r="S37" s="208">
        <v>155456</v>
      </c>
      <c r="T37" s="208">
        <v>0</v>
      </c>
      <c r="U37" s="208">
        <v>0</v>
      </c>
      <c r="V37" s="208">
        <v>155456</v>
      </c>
      <c r="W37" s="208">
        <v>101926</v>
      </c>
      <c r="X37" s="208">
        <v>2758</v>
      </c>
      <c r="Y37" s="208">
        <v>361</v>
      </c>
      <c r="Z37" s="575">
        <v>2.9286562046683371</v>
      </c>
      <c r="AA37" s="210"/>
    </row>
    <row r="38" spans="1:27" ht="23.25" customHeight="1">
      <c r="A38" s="53"/>
      <c r="B38" s="207" t="s">
        <v>202</v>
      </c>
      <c r="C38" s="576"/>
      <c r="D38" s="577">
        <v>15950</v>
      </c>
      <c r="E38" s="577">
        <v>0</v>
      </c>
      <c r="F38" s="577">
        <v>0</v>
      </c>
      <c r="G38" s="577">
        <v>15950</v>
      </c>
      <c r="H38" s="577">
        <v>15950</v>
      </c>
      <c r="I38" s="577">
        <v>14502</v>
      </c>
      <c r="J38" s="578">
        <v>280</v>
      </c>
      <c r="K38" s="577">
        <v>39721</v>
      </c>
      <c r="L38" s="577">
        <v>22497</v>
      </c>
      <c r="M38" s="577">
        <v>760</v>
      </c>
      <c r="N38" s="577">
        <v>4195</v>
      </c>
      <c r="O38" s="577">
        <v>27452</v>
      </c>
      <c r="P38" s="577">
        <v>0</v>
      </c>
      <c r="Q38" s="577">
        <v>0</v>
      </c>
      <c r="R38" s="577">
        <v>27452</v>
      </c>
      <c r="S38" s="577">
        <v>90460</v>
      </c>
      <c r="T38" s="577">
        <v>0</v>
      </c>
      <c r="U38" s="577">
        <v>0</v>
      </c>
      <c r="V38" s="577">
        <v>90460</v>
      </c>
      <c r="W38" s="577">
        <v>84447</v>
      </c>
      <c r="X38" s="577">
        <v>983</v>
      </c>
      <c r="Y38" s="577">
        <v>186</v>
      </c>
      <c r="Z38" s="278"/>
      <c r="AA38" s="606"/>
    </row>
    <row r="39" spans="1:27" ht="23.25" customHeight="1">
      <c r="A39" s="88"/>
      <c r="B39" s="202" t="s">
        <v>294</v>
      </c>
      <c r="C39" s="582"/>
      <c r="D39" s="583">
        <v>11194</v>
      </c>
      <c r="E39" s="583">
        <v>0</v>
      </c>
      <c r="F39" s="583">
        <v>0</v>
      </c>
      <c r="G39" s="583">
        <v>11194</v>
      </c>
      <c r="H39" s="583">
        <v>10494</v>
      </c>
      <c r="I39" s="583">
        <v>10000</v>
      </c>
      <c r="J39" s="584">
        <v>291</v>
      </c>
      <c r="K39" s="583">
        <v>24053</v>
      </c>
      <c r="L39" s="583">
        <v>14430</v>
      </c>
      <c r="M39" s="583">
        <v>493</v>
      </c>
      <c r="N39" s="583">
        <v>3169</v>
      </c>
      <c r="O39" s="583">
        <v>18092</v>
      </c>
      <c r="P39" s="583">
        <v>0</v>
      </c>
      <c r="Q39" s="583">
        <v>0</v>
      </c>
      <c r="R39" s="583">
        <v>18092</v>
      </c>
      <c r="S39" s="583">
        <v>64996</v>
      </c>
      <c r="T39" s="583">
        <v>0</v>
      </c>
      <c r="U39" s="583">
        <v>0</v>
      </c>
      <c r="V39" s="583">
        <v>64996</v>
      </c>
      <c r="W39" s="583">
        <v>17479</v>
      </c>
      <c r="X39" s="583">
        <v>1775</v>
      </c>
      <c r="Y39" s="583">
        <v>175</v>
      </c>
      <c r="Z39" s="593"/>
      <c r="AA39" s="266"/>
    </row>
    <row r="40" spans="1:27" ht="23.25" customHeight="1">
      <c r="A40" s="950" t="s">
        <v>238</v>
      </c>
      <c r="B40" s="951"/>
      <c r="C40" s="585">
        <v>48569</v>
      </c>
      <c r="D40" s="208">
        <v>9474</v>
      </c>
      <c r="E40" s="208">
        <v>0</v>
      </c>
      <c r="F40" s="208">
        <v>0</v>
      </c>
      <c r="G40" s="208">
        <v>9474</v>
      </c>
      <c r="H40" s="208">
        <v>8017</v>
      </c>
      <c r="I40" s="208">
        <v>5355</v>
      </c>
      <c r="J40" s="585">
        <v>582</v>
      </c>
      <c r="K40" s="208">
        <v>150765</v>
      </c>
      <c r="L40" s="208">
        <v>55514</v>
      </c>
      <c r="M40" s="208">
        <v>3922</v>
      </c>
      <c r="N40" s="208">
        <v>12335</v>
      </c>
      <c r="O40" s="208">
        <v>71771</v>
      </c>
      <c r="P40" s="208">
        <v>0</v>
      </c>
      <c r="Q40" s="208">
        <v>0</v>
      </c>
      <c r="R40" s="208">
        <v>71771</v>
      </c>
      <c r="S40" s="208">
        <v>336683</v>
      </c>
      <c r="T40" s="208">
        <v>0</v>
      </c>
      <c r="U40" s="208">
        <v>0</v>
      </c>
      <c r="V40" s="208">
        <v>336683</v>
      </c>
      <c r="W40" s="208">
        <v>172966</v>
      </c>
      <c r="X40" s="208">
        <v>13579</v>
      </c>
      <c r="Y40" s="208">
        <v>578</v>
      </c>
      <c r="Z40" s="575">
        <v>6.9320554263007272</v>
      </c>
      <c r="AA40" s="607"/>
    </row>
    <row r="41" spans="1:27" ht="23.25" customHeight="1">
      <c r="A41" s="53"/>
      <c r="B41" s="207" t="s">
        <v>203</v>
      </c>
      <c r="C41" s="576"/>
      <c r="D41" s="577">
        <v>5613</v>
      </c>
      <c r="E41" s="577">
        <v>0</v>
      </c>
      <c r="F41" s="577">
        <v>0</v>
      </c>
      <c r="G41" s="577">
        <v>5613</v>
      </c>
      <c r="H41" s="577">
        <v>4618</v>
      </c>
      <c r="I41" s="577">
        <v>3268</v>
      </c>
      <c r="J41" s="578">
        <v>291</v>
      </c>
      <c r="K41" s="577">
        <v>82818</v>
      </c>
      <c r="L41" s="577">
        <v>28460</v>
      </c>
      <c r="M41" s="577">
        <v>2321</v>
      </c>
      <c r="N41" s="577">
        <v>8195</v>
      </c>
      <c r="O41" s="577">
        <v>38976</v>
      </c>
      <c r="P41" s="577">
        <v>0</v>
      </c>
      <c r="Q41" s="577">
        <v>0</v>
      </c>
      <c r="R41" s="577">
        <v>38976</v>
      </c>
      <c r="S41" s="577">
        <v>218041</v>
      </c>
      <c r="T41" s="577">
        <v>0</v>
      </c>
      <c r="U41" s="577">
        <v>0</v>
      </c>
      <c r="V41" s="577">
        <v>218041</v>
      </c>
      <c r="W41" s="577">
        <v>148933</v>
      </c>
      <c r="X41" s="577">
        <v>7960</v>
      </c>
      <c r="Y41" s="577">
        <v>280</v>
      </c>
      <c r="Z41" s="278"/>
      <c r="AA41" s="223"/>
    </row>
    <row r="42" spans="1:27" ht="23.25" customHeight="1">
      <c r="A42" s="88"/>
      <c r="B42" s="202" t="s">
        <v>204</v>
      </c>
      <c r="C42" s="582"/>
      <c r="D42" s="583">
        <v>3861</v>
      </c>
      <c r="E42" s="583">
        <v>0</v>
      </c>
      <c r="F42" s="583">
        <v>0</v>
      </c>
      <c r="G42" s="583">
        <v>3861</v>
      </c>
      <c r="H42" s="583">
        <v>3399</v>
      </c>
      <c r="I42" s="583">
        <v>2087</v>
      </c>
      <c r="J42" s="584">
        <v>291</v>
      </c>
      <c r="K42" s="583">
        <v>67947</v>
      </c>
      <c r="L42" s="583">
        <v>27054</v>
      </c>
      <c r="M42" s="583">
        <v>1601</v>
      </c>
      <c r="N42" s="583">
        <v>4140</v>
      </c>
      <c r="O42" s="583">
        <v>32795</v>
      </c>
      <c r="P42" s="583">
        <v>0</v>
      </c>
      <c r="Q42" s="583">
        <v>0</v>
      </c>
      <c r="R42" s="583">
        <v>32795</v>
      </c>
      <c r="S42" s="583">
        <v>118642</v>
      </c>
      <c r="T42" s="583">
        <v>0</v>
      </c>
      <c r="U42" s="583">
        <v>0</v>
      </c>
      <c r="V42" s="583">
        <v>118642</v>
      </c>
      <c r="W42" s="583">
        <v>24033</v>
      </c>
      <c r="X42" s="583">
        <v>5619</v>
      </c>
      <c r="Y42" s="583">
        <v>298</v>
      </c>
      <c r="Z42" s="308"/>
      <c r="AA42" s="266"/>
    </row>
    <row r="43" spans="1:27" ht="23.25" customHeight="1">
      <c r="A43" s="953" t="s">
        <v>206</v>
      </c>
      <c r="B43" s="953"/>
      <c r="C43" s="572">
        <v>22400</v>
      </c>
      <c r="D43" s="588">
        <v>24596</v>
      </c>
      <c r="E43" s="588">
        <v>0</v>
      </c>
      <c r="F43" s="588">
        <v>0</v>
      </c>
      <c r="G43" s="588">
        <v>24596</v>
      </c>
      <c r="H43" s="588">
        <v>4322</v>
      </c>
      <c r="I43" s="588">
        <v>3146</v>
      </c>
      <c r="J43" s="589">
        <v>276</v>
      </c>
      <c r="K43" s="588"/>
      <c r="L43" s="588">
        <v>31634</v>
      </c>
      <c r="M43" s="588">
        <v>1783</v>
      </c>
      <c r="N43" s="588">
        <v>13558</v>
      </c>
      <c r="O43" s="588">
        <v>46975</v>
      </c>
      <c r="P43" s="588">
        <v>0</v>
      </c>
      <c r="Q43" s="588">
        <v>0</v>
      </c>
      <c r="R43" s="588">
        <v>46975</v>
      </c>
      <c r="S43" s="588">
        <v>189442</v>
      </c>
      <c r="T43" s="588">
        <v>0</v>
      </c>
      <c r="U43" s="588">
        <v>0</v>
      </c>
      <c r="V43" s="588">
        <v>189442</v>
      </c>
      <c r="W43" s="588">
        <v>137358</v>
      </c>
      <c r="X43" s="588">
        <v>10292</v>
      </c>
      <c r="Y43" s="588">
        <v>328</v>
      </c>
      <c r="Z43" s="575">
        <v>8.4572321428571424</v>
      </c>
      <c r="AA43" s="206"/>
    </row>
    <row r="44" spans="1:27" ht="23.25" customHeight="1">
      <c r="A44" s="954" t="s">
        <v>269</v>
      </c>
      <c r="B44" s="954"/>
      <c r="C44" s="572">
        <v>1034</v>
      </c>
      <c r="D44" s="580">
        <v>537</v>
      </c>
      <c r="E44" s="580">
        <v>0</v>
      </c>
      <c r="F44" s="580">
        <v>0</v>
      </c>
      <c r="G44" s="580">
        <v>537</v>
      </c>
      <c r="H44" s="580">
        <v>166</v>
      </c>
      <c r="I44" s="580" t="s">
        <v>137</v>
      </c>
      <c r="J44" s="581">
        <v>259</v>
      </c>
      <c r="K44" s="580">
        <v>5200</v>
      </c>
      <c r="L44" s="580" t="s">
        <v>327</v>
      </c>
      <c r="M44" s="580" t="s">
        <v>327</v>
      </c>
      <c r="N44" s="580" t="s">
        <v>327</v>
      </c>
      <c r="O44" s="580" t="s">
        <v>327</v>
      </c>
      <c r="P44" s="580">
        <v>0</v>
      </c>
      <c r="Q44" s="580">
        <v>0</v>
      </c>
      <c r="R44" s="580" t="s">
        <v>327</v>
      </c>
      <c r="S44" s="580">
        <v>6526</v>
      </c>
      <c r="T44" s="580">
        <v>0</v>
      </c>
      <c r="U44" s="580">
        <v>0</v>
      </c>
      <c r="V44" s="580">
        <v>6526</v>
      </c>
      <c r="W44" s="580" t="s">
        <v>327</v>
      </c>
      <c r="X44" s="580">
        <v>0</v>
      </c>
      <c r="Y44" s="580">
        <v>2</v>
      </c>
      <c r="Z44" s="222">
        <v>6.3114119922630563</v>
      </c>
      <c r="AA44" s="223"/>
    </row>
    <row r="45" spans="1:27" ht="23.25" customHeight="1">
      <c r="A45" s="954" t="s">
        <v>208</v>
      </c>
      <c r="B45" s="954"/>
      <c r="C45" s="572">
        <v>1497</v>
      </c>
      <c r="D45" s="580">
        <v>1273</v>
      </c>
      <c r="E45" s="580">
        <v>0</v>
      </c>
      <c r="F45" s="580">
        <v>0</v>
      </c>
      <c r="G45" s="580">
        <v>1273</v>
      </c>
      <c r="H45" s="580" t="s">
        <v>327</v>
      </c>
      <c r="I45" s="580" t="s">
        <v>327</v>
      </c>
      <c r="J45" s="581">
        <v>221</v>
      </c>
      <c r="K45" s="580">
        <v>1039</v>
      </c>
      <c r="L45" s="580">
        <v>624</v>
      </c>
      <c r="M45" s="580">
        <v>18</v>
      </c>
      <c r="N45" s="580">
        <v>397</v>
      </c>
      <c r="O45" s="580">
        <v>1039</v>
      </c>
      <c r="P45" s="580">
        <v>0</v>
      </c>
      <c r="Q45" s="580">
        <v>0</v>
      </c>
      <c r="R45" s="580">
        <v>1039</v>
      </c>
      <c r="S45" s="580">
        <v>1696</v>
      </c>
      <c r="T45" s="580">
        <v>0</v>
      </c>
      <c r="U45" s="580">
        <v>0</v>
      </c>
      <c r="V45" s="580">
        <v>1696</v>
      </c>
      <c r="W45" s="580" t="s">
        <v>327</v>
      </c>
      <c r="X45" s="580">
        <v>0</v>
      </c>
      <c r="Y45" s="580">
        <v>0</v>
      </c>
      <c r="Z45" s="222">
        <v>1.1329325317301269</v>
      </c>
      <c r="AA45" s="223"/>
    </row>
    <row r="46" spans="1:27" ht="23.25" customHeight="1">
      <c r="A46" s="954" t="s">
        <v>212</v>
      </c>
      <c r="B46" s="954"/>
      <c r="C46" s="572">
        <v>12045</v>
      </c>
      <c r="D46" s="580">
        <v>10513</v>
      </c>
      <c r="E46" s="580">
        <v>0</v>
      </c>
      <c r="F46" s="580">
        <v>0</v>
      </c>
      <c r="G46" s="580">
        <v>10513</v>
      </c>
      <c r="H46" s="580">
        <v>1946</v>
      </c>
      <c r="I46" s="580">
        <v>1456</v>
      </c>
      <c r="J46" s="581">
        <v>291</v>
      </c>
      <c r="K46" s="580">
        <v>19553</v>
      </c>
      <c r="L46" s="580">
        <v>13507</v>
      </c>
      <c r="M46" s="580">
        <v>903</v>
      </c>
      <c r="N46" s="580">
        <v>4365</v>
      </c>
      <c r="O46" s="580">
        <v>18775</v>
      </c>
      <c r="P46" s="580">
        <v>0</v>
      </c>
      <c r="Q46" s="580">
        <v>0</v>
      </c>
      <c r="R46" s="580">
        <v>18775</v>
      </c>
      <c r="S46" s="580">
        <v>90997</v>
      </c>
      <c r="T46" s="580">
        <v>0</v>
      </c>
      <c r="U46" s="580">
        <v>0</v>
      </c>
      <c r="V46" s="580">
        <v>90997</v>
      </c>
      <c r="W46" s="580">
        <v>66176</v>
      </c>
      <c r="X46" s="580">
        <v>3833</v>
      </c>
      <c r="Y46" s="580">
        <v>463</v>
      </c>
      <c r="Z46" s="222">
        <v>7.5547530095475297</v>
      </c>
      <c r="AA46" s="223"/>
    </row>
    <row r="47" spans="1:27" ht="23.25" customHeight="1">
      <c r="A47" s="955" t="s">
        <v>266</v>
      </c>
      <c r="B47" s="956"/>
      <c r="C47" s="590">
        <v>48899</v>
      </c>
      <c r="D47" s="580">
        <v>24584</v>
      </c>
      <c r="E47" s="580">
        <v>0</v>
      </c>
      <c r="F47" s="580">
        <v>0</v>
      </c>
      <c r="G47" s="580">
        <v>24584</v>
      </c>
      <c r="H47" s="580">
        <v>3489</v>
      </c>
      <c r="I47" s="580">
        <v>1920</v>
      </c>
      <c r="J47" s="581">
        <v>280</v>
      </c>
      <c r="K47" s="580">
        <v>87735</v>
      </c>
      <c r="L47" s="580">
        <v>2503</v>
      </c>
      <c r="M47" s="580">
        <v>328</v>
      </c>
      <c r="N47" s="580">
        <v>658</v>
      </c>
      <c r="O47" s="580">
        <v>3489</v>
      </c>
      <c r="P47" s="580">
        <v>0</v>
      </c>
      <c r="Q47" s="580">
        <v>0</v>
      </c>
      <c r="R47" s="580">
        <v>3489</v>
      </c>
      <c r="S47" s="580">
        <v>131986</v>
      </c>
      <c r="T47" s="580">
        <v>0</v>
      </c>
      <c r="U47" s="580">
        <v>0</v>
      </c>
      <c r="V47" s="580">
        <v>131986</v>
      </c>
      <c r="W47" s="580">
        <v>73718</v>
      </c>
      <c r="X47" s="580">
        <v>3452</v>
      </c>
      <c r="Y47" s="580">
        <v>424</v>
      </c>
      <c r="Z47" s="222">
        <v>2.6991554019509603</v>
      </c>
      <c r="AA47" s="367"/>
    </row>
    <row r="48" spans="1:27" ht="23.25" customHeight="1">
      <c r="A48" s="957" t="s">
        <v>217</v>
      </c>
      <c r="B48" s="958"/>
      <c r="C48" s="572">
        <v>5858</v>
      </c>
      <c r="D48" s="588">
        <v>14008</v>
      </c>
      <c r="E48" s="588">
        <v>0</v>
      </c>
      <c r="F48" s="588">
        <v>0</v>
      </c>
      <c r="G48" s="588">
        <v>14008</v>
      </c>
      <c r="H48" s="588">
        <v>613</v>
      </c>
      <c r="I48" s="588">
        <v>269</v>
      </c>
      <c r="J48" s="589">
        <v>283</v>
      </c>
      <c r="K48" s="588">
        <v>28216</v>
      </c>
      <c r="L48" s="588">
        <v>566</v>
      </c>
      <c r="M48" s="588">
        <v>19</v>
      </c>
      <c r="N48" s="588">
        <v>28</v>
      </c>
      <c r="O48" s="588">
        <v>613</v>
      </c>
      <c r="P48" s="588">
        <v>0</v>
      </c>
      <c r="Q48" s="588">
        <v>0</v>
      </c>
      <c r="R48" s="588">
        <v>613</v>
      </c>
      <c r="S48" s="588">
        <v>22437</v>
      </c>
      <c r="T48" s="588">
        <v>0</v>
      </c>
      <c r="U48" s="588">
        <v>0</v>
      </c>
      <c r="V48" s="588">
        <v>22437</v>
      </c>
      <c r="W48" s="588">
        <v>13457</v>
      </c>
      <c r="X48" s="588">
        <v>206</v>
      </c>
      <c r="Y48" s="588">
        <v>1</v>
      </c>
      <c r="Z48" s="575">
        <v>3.8301468077842267</v>
      </c>
      <c r="AA48" s="480"/>
    </row>
    <row r="49" spans="1:27" ht="23.25" customHeight="1">
      <c r="A49" s="943" t="s">
        <v>209</v>
      </c>
      <c r="B49" s="944"/>
      <c r="C49" s="572">
        <v>35528</v>
      </c>
      <c r="D49" s="580">
        <v>45107</v>
      </c>
      <c r="E49" s="580">
        <v>0</v>
      </c>
      <c r="F49" s="580">
        <v>0</v>
      </c>
      <c r="G49" s="580">
        <v>45107</v>
      </c>
      <c r="H49" s="580">
        <v>4186</v>
      </c>
      <c r="I49" s="580">
        <v>2999</v>
      </c>
      <c r="J49" s="581">
        <v>281</v>
      </c>
      <c r="K49" s="580">
        <v>113624</v>
      </c>
      <c r="L49" s="580">
        <v>40616</v>
      </c>
      <c r="M49" s="580">
        <v>1446</v>
      </c>
      <c r="N49" s="580">
        <v>5025</v>
      </c>
      <c r="O49" s="580">
        <v>47087</v>
      </c>
      <c r="P49" s="580">
        <v>0</v>
      </c>
      <c r="Q49" s="580">
        <v>0</v>
      </c>
      <c r="R49" s="580">
        <v>47087</v>
      </c>
      <c r="S49" s="580">
        <v>251502</v>
      </c>
      <c r="T49" s="580">
        <v>0</v>
      </c>
      <c r="U49" s="580">
        <v>0</v>
      </c>
      <c r="V49" s="580">
        <v>251502</v>
      </c>
      <c r="W49" s="580">
        <v>178487</v>
      </c>
      <c r="X49" s="580">
        <v>3156</v>
      </c>
      <c r="Y49" s="580">
        <v>345</v>
      </c>
      <c r="Z49" s="222">
        <v>7.0789799594685885</v>
      </c>
      <c r="AA49" s="223"/>
    </row>
    <row r="50" spans="1:27" ht="23.25" customHeight="1">
      <c r="A50" s="943" t="s">
        <v>210</v>
      </c>
      <c r="B50" s="944"/>
      <c r="C50" s="572">
        <v>10551</v>
      </c>
      <c r="D50" s="580">
        <v>11969</v>
      </c>
      <c r="E50" s="580">
        <v>0</v>
      </c>
      <c r="F50" s="580">
        <v>0</v>
      </c>
      <c r="G50" s="580">
        <v>11969</v>
      </c>
      <c r="H50" s="580">
        <v>1465</v>
      </c>
      <c r="I50" s="580">
        <v>1112</v>
      </c>
      <c r="J50" s="581">
        <v>293</v>
      </c>
      <c r="K50" s="580">
        <v>32785</v>
      </c>
      <c r="L50" s="580">
        <v>10556</v>
      </c>
      <c r="M50" s="580">
        <v>485</v>
      </c>
      <c r="N50" s="580">
        <v>3367</v>
      </c>
      <c r="O50" s="580">
        <v>14408</v>
      </c>
      <c r="P50" s="580">
        <v>0</v>
      </c>
      <c r="Q50" s="580">
        <v>0</v>
      </c>
      <c r="R50" s="580">
        <v>14408</v>
      </c>
      <c r="S50" s="580">
        <v>45374</v>
      </c>
      <c r="T50" s="580">
        <v>0</v>
      </c>
      <c r="U50" s="580">
        <v>0</v>
      </c>
      <c r="V50" s="580">
        <v>45374</v>
      </c>
      <c r="W50" s="580">
        <v>35234</v>
      </c>
      <c r="X50" s="580">
        <v>630</v>
      </c>
      <c r="Y50" s="580">
        <v>80</v>
      </c>
      <c r="Z50" s="222">
        <v>4.3004454554070701</v>
      </c>
      <c r="AA50" s="223"/>
    </row>
    <row r="51" spans="1:27" ht="23.25" customHeight="1">
      <c r="A51" s="943" t="s">
        <v>213</v>
      </c>
      <c r="B51" s="944"/>
      <c r="C51" s="572">
        <v>10579</v>
      </c>
      <c r="D51" s="580">
        <v>5733</v>
      </c>
      <c r="E51" s="580">
        <v>0</v>
      </c>
      <c r="F51" s="580">
        <v>0</v>
      </c>
      <c r="G51" s="580">
        <v>5733</v>
      </c>
      <c r="H51" s="580">
        <v>5710</v>
      </c>
      <c r="I51" s="580">
        <v>4810</v>
      </c>
      <c r="J51" s="581">
        <v>283</v>
      </c>
      <c r="K51" s="580">
        <v>20302</v>
      </c>
      <c r="L51" s="580">
        <v>5598</v>
      </c>
      <c r="M51" s="580">
        <v>311</v>
      </c>
      <c r="N51" s="580">
        <v>1100</v>
      </c>
      <c r="O51" s="580">
        <v>7009</v>
      </c>
      <c r="P51" s="580">
        <v>0</v>
      </c>
      <c r="Q51" s="580">
        <v>0</v>
      </c>
      <c r="R51" s="580">
        <v>7009</v>
      </c>
      <c r="S51" s="580">
        <v>35031</v>
      </c>
      <c r="T51" s="580">
        <v>0</v>
      </c>
      <c r="U51" s="580">
        <v>0</v>
      </c>
      <c r="V51" s="580">
        <v>35031</v>
      </c>
      <c r="W51" s="580">
        <v>31475</v>
      </c>
      <c r="X51" s="580">
        <v>11998</v>
      </c>
      <c r="Y51" s="580">
        <v>60</v>
      </c>
      <c r="Z51" s="222">
        <v>3.3113715852159937</v>
      </c>
      <c r="AA51" s="223"/>
    </row>
    <row r="52" spans="1:27" ht="23.25" customHeight="1">
      <c r="A52" s="943" t="s">
        <v>211</v>
      </c>
      <c r="B52" s="944"/>
      <c r="C52" s="572">
        <v>41967</v>
      </c>
      <c r="D52" s="580">
        <v>56139</v>
      </c>
      <c r="E52" s="580">
        <v>0</v>
      </c>
      <c r="F52" s="580">
        <v>0</v>
      </c>
      <c r="G52" s="580">
        <v>56139</v>
      </c>
      <c r="H52" s="580">
        <v>22821</v>
      </c>
      <c r="I52" s="580">
        <v>16402</v>
      </c>
      <c r="J52" s="581">
        <v>284</v>
      </c>
      <c r="K52" s="580">
        <v>74242</v>
      </c>
      <c r="L52" s="580">
        <v>21953</v>
      </c>
      <c r="M52" s="580">
        <v>282</v>
      </c>
      <c r="N52" s="580">
        <v>5382</v>
      </c>
      <c r="O52" s="580">
        <v>27617</v>
      </c>
      <c r="P52" s="580">
        <v>0</v>
      </c>
      <c r="Q52" s="580">
        <v>0</v>
      </c>
      <c r="R52" s="580">
        <v>27617</v>
      </c>
      <c r="S52" s="580">
        <v>147278</v>
      </c>
      <c r="T52" s="580">
        <v>0</v>
      </c>
      <c r="U52" s="580">
        <v>0</v>
      </c>
      <c r="V52" s="580">
        <v>147278</v>
      </c>
      <c r="W52" s="580">
        <v>112159</v>
      </c>
      <c r="X52" s="580">
        <v>2063</v>
      </c>
      <c r="Y52" s="580">
        <v>193</v>
      </c>
      <c r="Z52" s="222">
        <v>3.5093764148021065</v>
      </c>
      <c r="AA52" s="223"/>
    </row>
    <row r="53" spans="1:27" ht="23.25" customHeight="1" thickBot="1">
      <c r="A53" s="945" t="s">
        <v>214</v>
      </c>
      <c r="B53" s="946"/>
      <c r="C53" s="42">
        <v>25070</v>
      </c>
      <c r="D53" s="594">
        <v>62248</v>
      </c>
      <c r="E53" s="594">
        <v>0</v>
      </c>
      <c r="F53" s="594">
        <v>0</v>
      </c>
      <c r="G53" s="594">
        <v>62248</v>
      </c>
      <c r="H53" s="594">
        <v>5236</v>
      </c>
      <c r="I53" s="594">
        <v>2650</v>
      </c>
      <c r="J53" s="595">
        <v>289</v>
      </c>
      <c r="K53" s="594">
        <v>91725</v>
      </c>
      <c r="L53" s="594">
        <v>47624</v>
      </c>
      <c r="M53" s="594">
        <v>1486</v>
      </c>
      <c r="N53" s="594">
        <v>6762</v>
      </c>
      <c r="O53" s="594">
        <v>55872</v>
      </c>
      <c r="P53" s="594">
        <v>4</v>
      </c>
      <c r="Q53" s="594">
        <v>0</v>
      </c>
      <c r="R53" s="594">
        <v>55876</v>
      </c>
      <c r="S53" s="594">
        <v>290603</v>
      </c>
      <c r="T53" s="594">
        <v>354</v>
      </c>
      <c r="U53" s="594">
        <v>0</v>
      </c>
      <c r="V53" s="594">
        <v>290957</v>
      </c>
      <c r="W53" s="594">
        <v>121553</v>
      </c>
      <c r="X53" s="594">
        <v>31049</v>
      </c>
      <c r="Y53" s="594">
        <v>358</v>
      </c>
      <c r="Z53" s="222">
        <v>11.605783805345034</v>
      </c>
      <c r="AA53" s="438"/>
    </row>
    <row r="54" spans="1:27" ht="23.25" customHeight="1" thickBot="1">
      <c r="A54" s="941" t="s">
        <v>145</v>
      </c>
      <c r="B54" s="942"/>
      <c r="C54" s="41">
        <v>1815987</v>
      </c>
      <c r="D54" s="188">
        <v>1072780</v>
      </c>
      <c r="E54" s="41">
        <v>0</v>
      </c>
      <c r="F54" s="41">
        <v>23885</v>
      </c>
      <c r="G54" s="41">
        <v>1096665</v>
      </c>
      <c r="H54" s="41">
        <v>204531</v>
      </c>
      <c r="I54" s="41">
        <v>172047</v>
      </c>
      <c r="J54" s="188">
        <v>16114</v>
      </c>
      <c r="K54" s="41">
        <v>2651170</v>
      </c>
      <c r="L54" s="41">
        <v>1705343</v>
      </c>
      <c r="M54" s="41">
        <v>77038</v>
      </c>
      <c r="N54" s="41">
        <v>307172</v>
      </c>
      <c r="O54" s="41">
        <v>2089553</v>
      </c>
      <c r="P54" s="41">
        <v>2969</v>
      </c>
      <c r="Q54" s="41">
        <v>91172</v>
      </c>
      <c r="R54" s="41">
        <v>2183694</v>
      </c>
      <c r="S54" s="41">
        <v>8481601</v>
      </c>
      <c r="T54" s="41">
        <v>11434</v>
      </c>
      <c r="U54" s="41">
        <v>278687</v>
      </c>
      <c r="V54" s="41">
        <v>8771722</v>
      </c>
      <c r="W54" s="41">
        <v>5429351</v>
      </c>
      <c r="X54" s="41">
        <v>254646</v>
      </c>
      <c r="Y54" s="41">
        <v>16130</v>
      </c>
      <c r="Z54" s="99" t="s">
        <v>137</v>
      </c>
      <c r="AA54" s="102"/>
    </row>
    <row r="55" spans="1:27" ht="23.25" customHeight="1">
      <c r="A55" s="947" t="s">
        <v>215</v>
      </c>
      <c r="B55" s="948"/>
      <c r="C55" s="40"/>
      <c r="D55" s="596">
        <v>0</v>
      </c>
      <c r="E55" s="596"/>
      <c r="F55" s="596"/>
      <c r="G55" s="596">
        <v>0</v>
      </c>
      <c r="H55" s="596"/>
      <c r="I55" s="596"/>
      <c r="J55" s="597">
        <v>242</v>
      </c>
      <c r="K55" s="596">
        <v>420</v>
      </c>
      <c r="L55" s="596">
        <v>159</v>
      </c>
      <c r="M55" s="596"/>
      <c r="N55" s="596"/>
      <c r="O55" s="596">
        <v>159</v>
      </c>
      <c r="P55" s="596"/>
      <c r="Q55" s="596"/>
      <c r="R55" s="596">
        <v>159</v>
      </c>
      <c r="S55" s="427">
        <v>282</v>
      </c>
      <c r="T55" s="427">
        <v>0</v>
      </c>
      <c r="U55" s="427">
        <v>0</v>
      </c>
      <c r="V55" s="427">
        <v>282</v>
      </c>
      <c r="W55" s="427"/>
      <c r="X55" s="427">
        <v>0</v>
      </c>
      <c r="Y55" s="427">
        <v>0</v>
      </c>
      <c r="Z55" s="427"/>
      <c r="AA55" s="428"/>
    </row>
    <row r="56" spans="1:27" ht="23.25" customHeight="1">
      <c r="A56" s="943" t="s">
        <v>216</v>
      </c>
      <c r="B56" s="952"/>
      <c r="C56" s="40"/>
      <c r="D56" s="598">
        <v>609</v>
      </c>
      <c r="E56" s="598"/>
      <c r="F56" s="598"/>
      <c r="G56" s="598">
        <v>609</v>
      </c>
      <c r="H56" s="598"/>
      <c r="I56" s="598"/>
      <c r="J56" s="599"/>
      <c r="K56" s="598"/>
      <c r="L56" s="598"/>
      <c r="M56" s="598"/>
      <c r="N56" s="598"/>
      <c r="O56" s="598">
        <v>0</v>
      </c>
      <c r="P56" s="598"/>
      <c r="Q56" s="598"/>
      <c r="R56" s="598">
        <v>0</v>
      </c>
      <c r="S56" s="598">
        <v>36473</v>
      </c>
      <c r="T56" s="598">
        <v>0</v>
      </c>
      <c r="U56" s="598">
        <v>0</v>
      </c>
      <c r="V56" s="598">
        <v>36473</v>
      </c>
      <c r="W56" s="598"/>
      <c r="X56" s="598">
        <v>0</v>
      </c>
      <c r="Y56" s="598">
        <v>0</v>
      </c>
      <c r="Z56" s="222"/>
      <c r="AA56" s="223"/>
    </row>
    <row r="57" spans="1:27" ht="23.25" customHeight="1" thickBot="1">
      <c r="A57" s="945" t="s">
        <v>171</v>
      </c>
      <c r="B57" s="949"/>
      <c r="C57" s="572">
        <v>1902834</v>
      </c>
      <c r="D57" s="600">
        <v>141765</v>
      </c>
      <c r="E57" s="600">
        <v>0</v>
      </c>
      <c r="F57" s="600">
        <v>0</v>
      </c>
      <c r="G57" s="600">
        <v>141765</v>
      </c>
      <c r="H57" s="600">
        <v>1697</v>
      </c>
      <c r="I57" s="600" t="s">
        <v>386</v>
      </c>
      <c r="J57" s="601">
        <v>278</v>
      </c>
      <c r="K57" s="600">
        <v>153876</v>
      </c>
      <c r="L57" s="600">
        <v>49318</v>
      </c>
      <c r="M57" s="600">
        <v>699</v>
      </c>
      <c r="N57" s="600">
        <v>1882</v>
      </c>
      <c r="O57" s="600">
        <v>51899</v>
      </c>
      <c r="P57" s="600">
        <v>0</v>
      </c>
      <c r="Q57" s="600">
        <v>0</v>
      </c>
      <c r="R57" s="600">
        <v>51899</v>
      </c>
      <c r="S57" s="600">
        <v>245033</v>
      </c>
      <c r="T57" s="600">
        <v>0</v>
      </c>
      <c r="U57" s="600">
        <v>0</v>
      </c>
      <c r="V57" s="600">
        <v>245033</v>
      </c>
      <c r="W57" s="600"/>
      <c r="X57" s="600">
        <v>28313</v>
      </c>
      <c r="Y57" s="600">
        <v>10094</v>
      </c>
      <c r="Z57" s="222">
        <f>V57/C57</f>
        <v>0.12877266225009643</v>
      </c>
      <c r="AA57" s="438"/>
    </row>
    <row r="58" spans="1:27" ht="23.25" customHeight="1" thickBot="1">
      <c r="A58" s="941" t="s">
        <v>145</v>
      </c>
      <c r="B58" s="942"/>
      <c r="C58" s="41"/>
      <c r="D58" s="41">
        <f>SUM(D55:D57)</f>
        <v>142374</v>
      </c>
      <c r="E58" s="41">
        <f t="shared" ref="E58:Y58" si="0">SUM(E55:E57)</f>
        <v>0</v>
      </c>
      <c r="F58" s="41">
        <f t="shared" si="0"/>
        <v>0</v>
      </c>
      <c r="G58" s="41">
        <f t="shared" si="0"/>
        <v>142374</v>
      </c>
      <c r="H58" s="41">
        <f>SUM(H55:H57)</f>
        <v>1697</v>
      </c>
      <c r="I58" s="41">
        <f t="shared" si="0"/>
        <v>0</v>
      </c>
      <c r="J58" s="188">
        <f t="shared" si="0"/>
        <v>520</v>
      </c>
      <c r="K58" s="41">
        <f t="shared" si="0"/>
        <v>154296</v>
      </c>
      <c r="L58" s="41">
        <f t="shared" si="0"/>
        <v>49477</v>
      </c>
      <c r="M58" s="41">
        <f t="shared" si="0"/>
        <v>699</v>
      </c>
      <c r="N58" s="41">
        <f t="shared" si="0"/>
        <v>1882</v>
      </c>
      <c r="O58" s="41">
        <f t="shared" si="0"/>
        <v>52058</v>
      </c>
      <c r="P58" s="41">
        <f t="shared" si="0"/>
        <v>0</v>
      </c>
      <c r="Q58" s="41">
        <f t="shared" si="0"/>
        <v>0</v>
      </c>
      <c r="R58" s="41">
        <f t="shared" si="0"/>
        <v>52058</v>
      </c>
      <c r="S58" s="41">
        <f t="shared" si="0"/>
        <v>281788</v>
      </c>
      <c r="T58" s="41">
        <f t="shared" si="0"/>
        <v>0</v>
      </c>
      <c r="U58" s="41">
        <f t="shared" si="0"/>
        <v>0</v>
      </c>
      <c r="V58" s="41">
        <f t="shared" si="0"/>
        <v>281788</v>
      </c>
      <c r="W58" s="41">
        <f t="shared" si="0"/>
        <v>0</v>
      </c>
      <c r="X58" s="41">
        <f t="shared" si="0"/>
        <v>28313</v>
      </c>
      <c r="Y58" s="41">
        <f t="shared" si="0"/>
        <v>10094</v>
      </c>
      <c r="Z58" s="99"/>
      <c r="AA58" s="102"/>
    </row>
    <row r="59" spans="1:27" ht="23.25" customHeight="1" thickBot="1">
      <c r="A59" s="941" t="s">
        <v>11</v>
      </c>
      <c r="B59" s="942"/>
      <c r="C59" s="41"/>
      <c r="D59" s="42">
        <f>D54+D58</f>
        <v>1215154</v>
      </c>
      <c r="E59" s="43">
        <f t="shared" ref="E59:Y59" si="1">E54+E58</f>
        <v>0</v>
      </c>
      <c r="F59" s="43">
        <f t="shared" si="1"/>
        <v>23885</v>
      </c>
      <c r="G59" s="42">
        <f t="shared" si="1"/>
        <v>1239039</v>
      </c>
      <c r="H59" s="42">
        <f>H54+H58</f>
        <v>206228</v>
      </c>
      <c r="I59" s="43">
        <f t="shared" si="1"/>
        <v>172047</v>
      </c>
      <c r="J59" s="42">
        <f t="shared" si="1"/>
        <v>16634</v>
      </c>
      <c r="K59" s="43">
        <f t="shared" si="1"/>
        <v>2805466</v>
      </c>
      <c r="L59" s="43">
        <f t="shared" si="1"/>
        <v>1754820</v>
      </c>
      <c r="M59" s="43">
        <f t="shared" si="1"/>
        <v>77737</v>
      </c>
      <c r="N59" s="43">
        <f t="shared" si="1"/>
        <v>309054</v>
      </c>
      <c r="O59" s="43">
        <f t="shared" si="1"/>
        <v>2141611</v>
      </c>
      <c r="P59" s="43">
        <f t="shared" si="1"/>
        <v>2969</v>
      </c>
      <c r="Q59" s="42">
        <f t="shared" si="1"/>
        <v>91172</v>
      </c>
      <c r="R59" s="42">
        <f t="shared" si="1"/>
        <v>2235752</v>
      </c>
      <c r="S59" s="42">
        <f t="shared" si="1"/>
        <v>8763389</v>
      </c>
      <c r="T59" s="42">
        <f t="shared" si="1"/>
        <v>11434</v>
      </c>
      <c r="U59" s="42">
        <f t="shared" si="1"/>
        <v>278687</v>
      </c>
      <c r="V59" s="42">
        <f t="shared" si="1"/>
        <v>9053510</v>
      </c>
      <c r="W59" s="42">
        <f t="shared" si="1"/>
        <v>5429351</v>
      </c>
      <c r="X59" s="42">
        <f t="shared" si="1"/>
        <v>282959</v>
      </c>
      <c r="Y59" s="42">
        <f t="shared" si="1"/>
        <v>26224</v>
      </c>
      <c r="Z59" s="100"/>
      <c r="AA59" s="103"/>
    </row>
    <row r="60" spans="1:27" ht="19.5" customHeight="1">
      <c r="A60" s="1" t="s">
        <v>531</v>
      </c>
    </row>
  </sheetData>
  <mergeCells count="46">
    <mergeCell ref="L2:O2"/>
    <mergeCell ref="S2:X2"/>
    <mergeCell ref="C2:C4"/>
    <mergeCell ref="K2:K4"/>
    <mergeCell ref="L3:N3"/>
    <mergeCell ref="S3:U3"/>
    <mergeCell ref="P3:P4"/>
    <mergeCell ref="Q3:Q4"/>
    <mergeCell ref="R3:R4"/>
    <mergeCell ref="A5:B5"/>
    <mergeCell ref="A9:B9"/>
    <mergeCell ref="A16:B16"/>
    <mergeCell ref="A2:B4"/>
    <mergeCell ref="J2:J3"/>
    <mergeCell ref="D3:D4"/>
    <mergeCell ref="E3:E4"/>
    <mergeCell ref="F3:F4"/>
    <mergeCell ref="G3:G4"/>
    <mergeCell ref="I3:I4"/>
    <mergeCell ref="D2:F2"/>
    <mergeCell ref="A19:B19"/>
    <mergeCell ref="A24:B24"/>
    <mergeCell ref="A30:B30"/>
    <mergeCell ref="A31:B31"/>
    <mergeCell ref="A32:B32"/>
    <mergeCell ref="A49:B49"/>
    <mergeCell ref="A50:B50"/>
    <mergeCell ref="A51:B51"/>
    <mergeCell ref="A58:B58"/>
    <mergeCell ref="A35:B35"/>
    <mergeCell ref="A36:B36"/>
    <mergeCell ref="A37:B37"/>
    <mergeCell ref="A40:B40"/>
    <mergeCell ref="A56:B56"/>
    <mergeCell ref="A43:B43"/>
    <mergeCell ref="A44:B44"/>
    <mergeCell ref="A45:B45"/>
    <mergeCell ref="A46:B46"/>
    <mergeCell ref="A47:B47"/>
    <mergeCell ref="A48:B48"/>
    <mergeCell ref="A59:B59"/>
    <mergeCell ref="A52:B52"/>
    <mergeCell ref="A53:B53"/>
    <mergeCell ref="A54:B54"/>
    <mergeCell ref="A55:B55"/>
    <mergeCell ref="A57:B57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9" firstPageNumber="28" fitToWidth="2" orientation="portrait" useFirstPageNumber="1" r:id="rId1"/>
  <headerFooter alignWithMargins="0">
    <oddFooter>&amp;C&amp;"ＭＳ 明朝,標準"&amp;18&amp;P</oddFooter>
  </headerFooter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O51"/>
  <sheetViews>
    <sheetView view="pageBreakPreview" zoomScaleNormal="100" zoomScaleSheetLayoutView="100" workbookViewId="0">
      <selection activeCell="B36" sqref="B36"/>
    </sheetView>
  </sheetViews>
  <sheetFormatPr defaultColWidth="9" defaultRowHeight="13.2"/>
  <cols>
    <col min="1" max="1" width="9" style="12"/>
    <col min="2" max="2" width="10.21875" style="1" bestFit="1" customWidth="1"/>
    <col min="3" max="4" width="9.44140625" style="1" bestFit="1" customWidth="1"/>
    <col min="5" max="5" width="11" style="1" bestFit="1" customWidth="1"/>
    <col min="6" max="6" width="9.44140625" style="1" bestFit="1" customWidth="1"/>
    <col min="7" max="7" width="10" style="1" bestFit="1" customWidth="1"/>
    <col min="8" max="9" width="9.44140625" style="1" bestFit="1" customWidth="1"/>
    <col min="10" max="11" width="11" style="1" bestFit="1" customWidth="1"/>
    <col min="12" max="12" width="9.44140625" style="1" bestFit="1" customWidth="1"/>
    <col min="13" max="13" width="10.21875" style="1" bestFit="1" customWidth="1"/>
    <col min="14" max="14" width="22.33203125" style="1" bestFit="1" customWidth="1"/>
    <col min="15" max="16384" width="9" style="1"/>
  </cols>
  <sheetData>
    <row r="1" spans="1:223" ht="14.4">
      <c r="A1" s="603" t="s">
        <v>141</v>
      </c>
      <c r="N1" s="12" t="str">
        <f>貸出サービス概況!AA1</f>
        <v>令和4年度</v>
      </c>
    </row>
    <row r="2" spans="1:223" ht="14.1" customHeight="1">
      <c r="A2" s="953" t="s">
        <v>0</v>
      </c>
      <c r="B2" s="971" t="s">
        <v>439</v>
      </c>
      <c r="C2" s="972"/>
      <c r="D2" s="972"/>
      <c r="E2" s="972"/>
      <c r="F2" s="972"/>
      <c r="G2" s="972"/>
      <c r="H2" s="972"/>
      <c r="I2" s="70" t="s">
        <v>329</v>
      </c>
      <c r="J2" s="618" t="s">
        <v>440</v>
      </c>
      <c r="K2" s="1012" t="s">
        <v>442</v>
      </c>
      <c r="L2" s="1013"/>
      <c r="M2" s="1014"/>
      <c r="N2" s="71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HO2" s="6"/>
    </row>
    <row r="3" spans="1:223" ht="14.1" customHeight="1">
      <c r="A3" s="954"/>
      <c r="B3" s="1007" t="s">
        <v>332</v>
      </c>
      <c r="C3" s="1007" t="s">
        <v>333</v>
      </c>
      <c r="D3" s="1007" t="s">
        <v>334</v>
      </c>
      <c r="E3" s="1007" t="s">
        <v>335</v>
      </c>
      <c r="F3" s="1007" t="s">
        <v>336</v>
      </c>
      <c r="G3" s="1007" t="s">
        <v>337</v>
      </c>
      <c r="H3" s="1003" t="s">
        <v>330</v>
      </c>
      <c r="I3" s="953" t="s">
        <v>6</v>
      </c>
      <c r="J3" s="1009" t="s">
        <v>441</v>
      </c>
      <c r="K3" s="1011" t="s">
        <v>101</v>
      </c>
      <c r="L3" s="1011" t="s">
        <v>46</v>
      </c>
      <c r="M3" s="1005" t="s">
        <v>100</v>
      </c>
      <c r="N3" s="72" t="s">
        <v>331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HO3" s="6"/>
    </row>
    <row r="4" spans="1:223" ht="14.1" customHeight="1">
      <c r="A4" s="976"/>
      <c r="B4" s="1008"/>
      <c r="C4" s="1008"/>
      <c r="D4" s="1008"/>
      <c r="E4" s="1008"/>
      <c r="F4" s="1008"/>
      <c r="G4" s="1008"/>
      <c r="H4" s="1004"/>
      <c r="I4" s="976"/>
      <c r="J4" s="1010"/>
      <c r="K4" s="1010"/>
      <c r="L4" s="1010"/>
      <c r="M4" s="1006"/>
      <c r="N4" s="176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HO4" s="6"/>
    </row>
    <row r="5" spans="1:223" ht="15.75" customHeight="1">
      <c r="A5" s="287" t="s">
        <v>255</v>
      </c>
      <c r="B5" s="397">
        <v>33309</v>
      </c>
      <c r="C5" s="397">
        <v>0</v>
      </c>
      <c r="D5" s="397">
        <v>155</v>
      </c>
      <c r="E5" s="397">
        <v>11</v>
      </c>
      <c r="F5" s="397">
        <v>0</v>
      </c>
      <c r="G5" s="397">
        <v>15429</v>
      </c>
      <c r="H5" s="397">
        <v>0</v>
      </c>
      <c r="I5" s="397">
        <v>0</v>
      </c>
      <c r="J5" s="397">
        <v>48904</v>
      </c>
      <c r="K5" s="397">
        <v>48748</v>
      </c>
      <c r="L5" s="397">
        <v>0</v>
      </c>
      <c r="M5" s="397">
        <v>156</v>
      </c>
      <c r="N5" s="398"/>
    </row>
    <row r="6" spans="1:223" ht="15.75" customHeight="1">
      <c r="A6" s="238" t="s">
        <v>250</v>
      </c>
      <c r="B6" s="240">
        <v>3818</v>
      </c>
      <c r="C6" s="240">
        <v>0</v>
      </c>
      <c r="D6" s="240">
        <v>0</v>
      </c>
      <c r="E6" s="240">
        <v>0</v>
      </c>
      <c r="F6" s="240">
        <v>0</v>
      </c>
      <c r="G6" s="240">
        <v>16808</v>
      </c>
      <c r="H6" s="240">
        <v>0</v>
      </c>
      <c r="I6" s="240">
        <v>0</v>
      </c>
      <c r="J6" s="240">
        <v>20626</v>
      </c>
      <c r="K6" s="240">
        <v>20626</v>
      </c>
      <c r="L6" s="240">
        <v>0</v>
      </c>
      <c r="M6" s="240">
        <v>0</v>
      </c>
      <c r="N6" s="241"/>
    </row>
    <row r="7" spans="1:223" ht="15.75" customHeight="1">
      <c r="A7" s="238" t="s">
        <v>252</v>
      </c>
      <c r="B7" s="240">
        <v>42892</v>
      </c>
      <c r="C7" s="240">
        <v>0</v>
      </c>
      <c r="D7" s="240">
        <v>51</v>
      </c>
      <c r="E7" s="240">
        <v>3</v>
      </c>
      <c r="F7" s="240">
        <v>0</v>
      </c>
      <c r="G7" s="240">
        <v>35551</v>
      </c>
      <c r="H7" s="240">
        <v>0</v>
      </c>
      <c r="I7" s="240">
        <v>0</v>
      </c>
      <c r="J7" s="240">
        <v>78497</v>
      </c>
      <c r="K7" s="240">
        <v>78497</v>
      </c>
      <c r="L7" s="240">
        <v>0</v>
      </c>
      <c r="M7" s="240">
        <v>0</v>
      </c>
      <c r="N7" s="241"/>
    </row>
    <row r="8" spans="1:223" ht="15.75" customHeight="1">
      <c r="A8" s="238" t="s">
        <v>338</v>
      </c>
      <c r="B8" s="240">
        <v>131955</v>
      </c>
      <c r="C8" s="240">
        <v>0</v>
      </c>
      <c r="D8" s="240">
        <v>0</v>
      </c>
      <c r="E8" s="240">
        <v>1052</v>
      </c>
      <c r="F8" s="240">
        <v>0</v>
      </c>
      <c r="G8" s="240">
        <v>160647</v>
      </c>
      <c r="H8" s="240">
        <v>0</v>
      </c>
      <c r="I8" s="240">
        <v>0</v>
      </c>
      <c r="J8" s="240">
        <v>293654</v>
      </c>
      <c r="K8" s="240">
        <v>285435</v>
      </c>
      <c r="L8" s="240">
        <v>0</v>
      </c>
      <c r="M8" s="240">
        <v>8219</v>
      </c>
      <c r="N8" s="241"/>
    </row>
    <row r="9" spans="1:223" ht="15.75" customHeight="1">
      <c r="A9" s="238" t="s">
        <v>339</v>
      </c>
      <c r="B9" s="240">
        <v>5301</v>
      </c>
      <c r="C9" s="240">
        <v>0</v>
      </c>
      <c r="D9" s="240">
        <v>0</v>
      </c>
      <c r="E9" s="240">
        <v>69</v>
      </c>
      <c r="F9" s="240">
        <v>0</v>
      </c>
      <c r="G9" s="240">
        <v>6115</v>
      </c>
      <c r="H9" s="240">
        <v>0</v>
      </c>
      <c r="I9" s="240">
        <v>0</v>
      </c>
      <c r="J9" s="240">
        <v>11485</v>
      </c>
      <c r="K9" s="240">
        <v>11485</v>
      </c>
      <c r="L9" s="240">
        <v>0</v>
      </c>
      <c r="M9" s="240">
        <v>0</v>
      </c>
      <c r="N9" s="241"/>
    </row>
    <row r="10" spans="1:223" ht="15.75" customHeight="1">
      <c r="A10" s="287" t="s">
        <v>132</v>
      </c>
      <c r="B10" s="397">
        <v>12406</v>
      </c>
      <c r="C10" s="397">
        <v>0</v>
      </c>
      <c r="D10" s="397">
        <v>0</v>
      </c>
      <c r="E10" s="397">
        <v>108</v>
      </c>
      <c r="F10" s="397">
        <v>0</v>
      </c>
      <c r="G10" s="397">
        <v>14537</v>
      </c>
      <c r="H10" s="397">
        <v>0</v>
      </c>
      <c r="I10" s="397">
        <v>0</v>
      </c>
      <c r="J10" s="397">
        <v>27051</v>
      </c>
      <c r="K10" s="397">
        <v>27051</v>
      </c>
      <c r="L10" s="397">
        <v>0</v>
      </c>
      <c r="M10" s="397">
        <v>0</v>
      </c>
      <c r="N10" s="398"/>
    </row>
    <row r="11" spans="1:223" ht="15.75" customHeight="1">
      <c r="A11" s="238" t="s">
        <v>133</v>
      </c>
      <c r="B11" s="240">
        <v>6545</v>
      </c>
      <c r="C11" s="240">
        <v>0</v>
      </c>
      <c r="D11" s="240">
        <v>0</v>
      </c>
      <c r="E11" s="240">
        <v>49</v>
      </c>
      <c r="F11" s="240">
        <v>0</v>
      </c>
      <c r="G11" s="240">
        <v>9297</v>
      </c>
      <c r="H11" s="240">
        <v>0</v>
      </c>
      <c r="I11" s="240">
        <v>0</v>
      </c>
      <c r="J11" s="240">
        <v>15891</v>
      </c>
      <c r="K11" s="240">
        <v>15891</v>
      </c>
      <c r="L11" s="240">
        <v>0</v>
      </c>
      <c r="M11" s="240">
        <v>0</v>
      </c>
      <c r="N11" s="241"/>
    </row>
    <row r="12" spans="1:223" ht="15.75" customHeight="1">
      <c r="A12" s="238" t="s">
        <v>136</v>
      </c>
      <c r="B12" s="240">
        <v>2962</v>
      </c>
      <c r="C12" s="240">
        <v>0</v>
      </c>
      <c r="D12" s="240">
        <v>0</v>
      </c>
      <c r="E12" s="240">
        <v>123</v>
      </c>
      <c r="F12" s="240">
        <v>0</v>
      </c>
      <c r="G12" s="240">
        <v>4397</v>
      </c>
      <c r="H12" s="240">
        <v>0</v>
      </c>
      <c r="I12" s="240">
        <v>0</v>
      </c>
      <c r="J12" s="240">
        <v>7482</v>
      </c>
      <c r="K12" s="240">
        <v>7482</v>
      </c>
      <c r="L12" s="240">
        <v>0</v>
      </c>
      <c r="M12" s="240">
        <v>0</v>
      </c>
      <c r="N12" s="241"/>
    </row>
    <row r="13" spans="1:223" ht="15.75" customHeight="1">
      <c r="A13" s="238" t="s">
        <v>207</v>
      </c>
      <c r="B13" s="257">
        <v>3793</v>
      </c>
      <c r="C13" s="257">
        <v>0</v>
      </c>
      <c r="D13" s="257">
        <v>0</v>
      </c>
      <c r="E13" s="257">
        <v>19</v>
      </c>
      <c r="F13" s="257">
        <v>0</v>
      </c>
      <c r="G13" s="257">
        <v>6274</v>
      </c>
      <c r="H13" s="257">
        <v>0</v>
      </c>
      <c r="I13" s="257">
        <v>0</v>
      </c>
      <c r="J13" s="257">
        <v>10086</v>
      </c>
      <c r="K13" s="257">
        <v>10086</v>
      </c>
      <c r="L13" s="257">
        <v>0</v>
      </c>
      <c r="M13" s="257">
        <v>0</v>
      </c>
      <c r="N13" s="257"/>
    </row>
    <row r="14" spans="1:223" ht="15.75" customHeight="1">
      <c r="A14" s="319" t="s">
        <v>134</v>
      </c>
      <c r="B14" s="322">
        <v>6251</v>
      </c>
      <c r="C14" s="322">
        <v>0</v>
      </c>
      <c r="D14" s="322">
        <v>0</v>
      </c>
      <c r="E14" s="322">
        <v>0</v>
      </c>
      <c r="F14" s="322">
        <v>0</v>
      </c>
      <c r="G14" s="322">
        <v>7350</v>
      </c>
      <c r="H14" s="322">
        <v>2</v>
      </c>
      <c r="I14" s="322">
        <v>0</v>
      </c>
      <c r="J14" s="322">
        <v>13603</v>
      </c>
      <c r="K14" s="322">
        <v>13603</v>
      </c>
      <c r="L14" s="322">
        <v>0</v>
      </c>
      <c r="M14" s="322">
        <v>0</v>
      </c>
      <c r="N14" s="323"/>
    </row>
    <row r="15" spans="1:223" ht="15.75" customHeight="1">
      <c r="A15" s="287" t="s">
        <v>340</v>
      </c>
      <c r="B15" s="397">
        <v>2011</v>
      </c>
      <c r="C15" s="397">
        <v>0</v>
      </c>
      <c r="D15" s="397">
        <v>0</v>
      </c>
      <c r="E15" s="397">
        <v>0</v>
      </c>
      <c r="F15" s="397">
        <v>0</v>
      </c>
      <c r="G15" s="397">
        <v>3717</v>
      </c>
      <c r="H15" s="397">
        <v>0</v>
      </c>
      <c r="I15" s="397">
        <v>0</v>
      </c>
      <c r="J15" s="397">
        <v>5728</v>
      </c>
      <c r="K15" s="397">
        <v>5728</v>
      </c>
      <c r="L15" s="397">
        <v>0</v>
      </c>
      <c r="M15" s="397">
        <v>0</v>
      </c>
      <c r="N15" s="398"/>
    </row>
    <row r="16" spans="1:223" ht="15.75" customHeight="1">
      <c r="A16" s="238" t="s">
        <v>341</v>
      </c>
      <c r="B16" s="240">
        <v>18239</v>
      </c>
      <c r="C16" s="240">
        <v>0</v>
      </c>
      <c r="D16" s="240">
        <v>5</v>
      </c>
      <c r="E16" s="240">
        <v>53</v>
      </c>
      <c r="F16" s="240">
        <v>0</v>
      </c>
      <c r="G16" s="240">
        <v>21840</v>
      </c>
      <c r="H16" s="240">
        <v>16</v>
      </c>
      <c r="I16" s="240">
        <v>1298</v>
      </c>
      <c r="J16" s="240">
        <v>41451</v>
      </c>
      <c r="K16" s="240">
        <v>30695</v>
      </c>
      <c r="L16" s="240">
        <v>0</v>
      </c>
      <c r="M16" s="240">
        <v>10756</v>
      </c>
      <c r="N16" s="241"/>
    </row>
    <row r="17" spans="1:14" ht="15.75" customHeight="1">
      <c r="A17" s="238" t="s">
        <v>219</v>
      </c>
      <c r="B17" s="240">
        <v>5130</v>
      </c>
      <c r="C17" s="240">
        <v>0</v>
      </c>
      <c r="D17" s="240">
        <v>1</v>
      </c>
      <c r="E17" s="240">
        <v>4</v>
      </c>
      <c r="F17" s="240">
        <v>0</v>
      </c>
      <c r="G17" s="240">
        <v>10071</v>
      </c>
      <c r="H17" s="240">
        <v>0</v>
      </c>
      <c r="I17" s="240">
        <v>0</v>
      </c>
      <c r="J17" s="240">
        <v>15206</v>
      </c>
      <c r="K17" s="240">
        <v>15206</v>
      </c>
      <c r="L17" s="240">
        <v>0</v>
      </c>
      <c r="M17" s="240">
        <v>0</v>
      </c>
      <c r="N17" s="241"/>
    </row>
    <row r="18" spans="1:14" ht="15.75" customHeight="1">
      <c r="A18" s="238" t="s">
        <v>342</v>
      </c>
      <c r="B18" s="240">
        <v>8677</v>
      </c>
      <c r="C18" s="240">
        <v>0</v>
      </c>
      <c r="D18" s="240">
        <v>0</v>
      </c>
      <c r="E18" s="240">
        <v>169</v>
      </c>
      <c r="F18" s="240">
        <v>0</v>
      </c>
      <c r="G18" s="240">
        <v>12022</v>
      </c>
      <c r="H18" s="240">
        <v>2</v>
      </c>
      <c r="I18" s="240">
        <v>19</v>
      </c>
      <c r="J18" s="240">
        <v>20889</v>
      </c>
      <c r="K18" s="240">
        <v>20889</v>
      </c>
      <c r="L18" s="240">
        <v>0</v>
      </c>
      <c r="M18" s="240">
        <v>0</v>
      </c>
      <c r="N18" s="241"/>
    </row>
    <row r="19" spans="1:14" ht="15.75" customHeight="1">
      <c r="A19" s="319" t="s">
        <v>218</v>
      </c>
      <c r="B19" s="322">
        <v>7008</v>
      </c>
      <c r="C19" s="322">
        <v>0</v>
      </c>
      <c r="D19" s="322">
        <v>0</v>
      </c>
      <c r="E19" s="322">
        <v>12</v>
      </c>
      <c r="F19" s="322">
        <v>0</v>
      </c>
      <c r="G19" s="322">
        <v>10184</v>
      </c>
      <c r="H19" s="322">
        <v>0</v>
      </c>
      <c r="I19" s="322">
        <v>88</v>
      </c>
      <c r="J19" s="322">
        <v>17292</v>
      </c>
      <c r="K19" s="322">
        <v>17292</v>
      </c>
      <c r="L19" s="322">
        <v>0</v>
      </c>
      <c r="M19" s="322">
        <v>0</v>
      </c>
      <c r="N19" s="323"/>
    </row>
    <row r="20" spans="1:14" ht="15.75" customHeight="1">
      <c r="A20" s="287" t="s">
        <v>343</v>
      </c>
      <c r="B20" s="348">
        <v>18351</v>
      </c>
      <c r="C20" s="348">
        <v>0</v>
      </c>
      <c r="D20" s="348">
        <v>103</v>
      </c>
      <c r="E20" s="348">
        <v>97</v>
      </c>
      <c r="F20" s="348">
        <v>0</v>
      </c>
      <c r="G20" s="348">
        <v>27750</v>
      </c>
      <c r="H20" s="348">
        <v>0</v>
      </c>
      <c r="I20" s="348">
        <v>0</v>
      </c>
      <c r="J20" s="348">
        <v>46301</v>
      </c>
      <c r="K20" s="348">
        <v>46301</v>
      </c>
      <c r="L20" s="348">
        <v>0</v>
      </c>
      <c r="M20" s="348">
        <v>0</v>
      </c>
      <c r="N20" s="349"/>
    </row>
    <row r="21" spans="1:14" ht="15.75" customHeight="1">
      <c r="A21" s="238" t="s">
        <v>193</v>
      </c>
      <c r="B21" s="240">
        <v>5007</v>
      </c>
      <c r="C21" s="240">
        <v>0</v>
      </c>
      <c r="D21" s="240">
        <v>0</v>
      </c>
      <c r="E21" s="240">
        <v>15</v>
      </c>
      <c r="F21" s="240">
        <v>0</v>
      </c>
      <c r="G21" s="240">
        <v>7092</v>
      </c>
      <c r="H21" s="240">
        <v>0</v>
      </c>
      <c r="I21" s="240">
        <v>0</v>
      </c>
      <c r="J21" s="240">
        <v>12114</v>
      </c>
      <c r="K21" s="240">
        <v>12114</v>
      </c>
      <c r="L21" s="240">
        <v>0</v>
      </c>
      <c r="M21" s="240">
        <v>0</v>
      </c>
      <c r="N21" s="241"/>
    </row>
    <row r="22" spans="1:14" ht="15.75" customHeight="1">
      <c r="A22" s="238" t="s">
        <v>195</v>
      </c>
      <c r="B22" s="240">
        <v>14695</v>
      </c>
      <c r="C22" s="240">
        <v>0</v>
      </c>
      <c r="D22" s="240">
        <v>0</v>
      </c>
      <c r="E22" s="240">
        <v>33</v>
      </c>
      <c r="F22" s="240">
        <v>0</v>
      </c>
      <c r="G22" s="240">
        <v>18107</v>
      </c>
      <c r="H22" s="240">
        <v>0</v>
      </c>
      <c r="I22" s="240">
        <v>0</v>
      </c>
      <c r="J22" s="240">
        <v>32835</v>
      </c>
      <c r="K22" s="240">
        <v>32835</v>
      </c>
      <c r="L22" s="240">
        <v>0</v>
      </c>
      <c r="M22" s="240">
        <v>0</v>
      </c>
      <c r="N22" s="241"/>
    </row>
    <row r="23" spans="1:14" ht="15.75" customHeight="1">
      <c r="A23" s="238" t="s">
        <v>243</v>
      </c>
      <c r="B23" s="240">
        <v>4084</v>
      </c>
      <c r="C23" s="240">
        <v>0</v>
      </c>
      <c r="D23" s="240">
        <v>0</v>
      </c>
      <c r="E23" s="240">
        <v>250</v>
      </c>
      <c r="F23" s="240">
        <v>0</v>
      </c>
      <c r="G23" s="240">
        <v>6083</v>
      </c>
      <c r="H23" s="240">
        <v>0</v>
      </c>
      <c r="I23" s="240">
        <v>0</v>
      </c>
      <c r="J23" s="240">
        <v>10417</v>
      </c>
      <c r="K23" s="240">
        <v>10417</v>
      </c>
      <c r="L23" s="240"/>
      <c r="M23" s="240"/>
      <c r="N23" s="241"/>
    </row>
    <row r="24" spans="1:14" ht="15.75" customHeight="1">
      <c r="A24" s="238" t="s">
        <v>378</v>
      </c>
      <c r="B24" s="240">
        <v>0</v>
      </c>
      <c r="C24" s="240">
        <v>0</v>
      </c>
      <c r="D24" s="240">
        <v>0</v>
      </c>
      <c r="E24" s="240">
        <v>0</v>
      </c>
      <c r="F24" s="240">
        <v>0</v>
      </c>
      <c r="G24" s="240">
        <v>0</v>
      </c>
      <c r="H24" s="240">
        <v>0</v>
      </c>
      <c r="I24" s="240">
        <v>0</v>
      </c>
      <c r="J24" s="240">
        <v>0</v>
      </c>
      <c r="K24" s="240">
        <v>0</v>
      </c>
      <c r="L24" s="240">
        <v>0</v>
      </c>
      <c r="M24" s="240">
        <v>0</v>
      </c>
      <c r="N24" s="241"/>
    </row>
    <row r="25" spans="1:14" ht="15.75" customHeight="1">
      <c r="A25" s="319" t="s">
        <v>196</v>
      </c>
      <c r="B25" s="322">
        <v>6549</v>
      </c>
      <c r="C25" s="322">
        <v>0</v>
      </c>
      <c r="D25" s="322">
        <v>34</v>
      </c>
      <c r="E25" s="322">
        <v>150</v>
      </c>
      <c r="F25" s="322">
        <v>0</v>
      </c>
      <c r="G25" s="322">
        <v>4496</v>
      </c>
      <c r="H25" s="322">
        <v>0</v>
      </c>
      <c r="I25" s="322">
        <v>0</v>
      </c>
      <c r="J25" s="322">
        <v>11229</v>
      </c>
      <c r="K25" s="322">
        <v>11226</v>
      </c>
      <c r="L25" s="322">
        <v>0</v>
      </c>
      <c r="M25" s="322">
        <v>3</v>
      </c>
      <c r="N25" s="323"/>
    </row>
    <row r="26" spans="1:14" ht="15.75" customHeight="1">
      <c r="A26" s="287" t="s">
        <v>197</v>
      </c>
      <c r="B26" s="348">
        <v>9527</v>
      </c>
      <c r="C26" s="348">
        <v>0</v>
      </c>
      <c r="D26" s="348">
        <v>55</v>
      </c>
      <c r="E26" s="348">
        <v>36</v>
      </c>
      <c r="F26" s="348">
        <v>54</v>
      </c>
      <c r="G26" s="348">
        <v>9233</v>
      </c>
      <c r="H26" s="348">
        <v>0</v>
      </c>
      <c r="I26" s="348" t="s">
        <v>137</v>
      </c>
      <c r="J26" s="348">
        <v>18905</v>
      </c>
      <c r="K26" s="348">
        <v>18905</v>
      </c>
      <c r="L26" s="348">
        <v>0</v>
      </c>
      <c r="M26" s="348">
        <v>0</v>
      </c>
      <c r="N26" s="349"/>
    </row>
    <row r="27" spans="1:14" ht="15.75" customHeight="1">
      <c r="A27" s="238" t="s">
        <v>198</v>
      </c>
      <c r="B27" s="240">
        <v>17297</v>
      </c>
      <c r="C27" s="240">
        <v>0</v>
      </c>
      <c r="D27" s="240">
        <v>0</v>
      </c>
      <c r="E27" s="240">
        <v>0</v>
      </c>
      <c r="F27" s="240">
        <v>0</v>
      </c>
      <c r="G27" s="240">
        <v>20045</v>
      </c>
      <c r="H27" s="240">
        <v>0</v>
      </c>
      <c r="I27" s="240">
        <v>0</v>
      </c>
      <c r="J27" s="240">
        <v>37342</v>
      </c>
      <c r="K27" s="240">
        <v>37342</v>
      </c>
      <c r="L27" s="240">
        <v>0</v>
      </c>
      <c r="M27" s="240">
        <v>0</v>
      </c>
      <c r="N27" s="241"/>
    </row>
    <row r="28" spans="1:14" ht="15.75" customHeight="1">
      <c r="A28" s="238" t="s">
        <v>199</v>
      </c>
      <c r="B28" s="240">
        <v>35</v>
      </c>
      <c r="C28" s="240">
        <v>0</v>
      </c>
      <c r="D28" s="240">
        <v>0</v>
      </c>
      <c r="E28" s="240">
        <v>0</v>
      </c>
      <c r="F28" s="240">
        <v>0</v>
      </c>
      <c r="G28" s="240">
        <v>1528</v>
      </c>
      <c r="H28" s="240">
        <v>0</v>
      </c>
      <c r="I28" s="240">
        <v>0</v>
      </c>
      <c r="J28" s="240">
        <v>1563</v>
      </c>
      <c r="K28" s="240">
        <v>1563</v>
      </c>
      <c r="L28" s="234">
        <v>0</v>
      </c>
      <c r="M28" s="234">
        <v>0</v>
      </c>
      <c r="N28" s="241"/>
    </row>
    <row r="29" spans="1:14" ht="15.75" customHeight="1">
      <c r="A29" s="238" t="s">
        <v>200</v>
      </c>
      <c r="B29" s="240">
        <v>13558</v>
      </c>
      <c r="C29" s="240">
        <v>0</v>
      </c>
      <c r="D29" s="240">
        <v>98</v>
      </c>
      <c r="E29" s="240">
        <v>6</v>
      </c>
      <c r="F29" s="240">
        <v>0</v>
      </c>
      <c r="G29" s="240">
        <v>28122</v>
      </c>
      <c r="H29" s="240">
        <v>1</v>
      </c>
      <c r="I29" s="240">
        <v>0</v>
      </c>
      <c r="J29" s="240">
        <v>41785</v>
      </c>
      <c r="K29" s="240">
        <v>41785</v>
      </c>
      <c r="L29" s="240">
        <v>0</v>
      </c>
      <c r="M29" s="240">
        <v>0</v>
      </c>
      <c r="N29" s="241"/>
    </row>
    <row r="30" spans="1:14" ht="15.75" customHeight="1">
      <c r="A30" s="319" t="s">
        <v>201</v>
      </c>
      <c r="B30" s="322">
        <v>1429</v>
      </c>
      <c r="C30" s="322">
        <v>0</v>
      </c>
      <c r="D30" s="322">
        <v>1</v>
      </c>
      <c r="E30" s="322">
        <v>17</v>
      </c>
      <c r="F30" s="322">
        <v>0</v>
      </c>
      <c r="G30" s="322">
        <v>2443</v>
      </c>
      <c r="H30" s="322">
        <v>0</v>
      </c>
      <c r="I30" s="322">
        <v>0</v>
      </c>
      <c r="J30" s="322">
        <v>3890</v>
      </c>
      <c r="K30" s="322">
        <v>3890</v>
      </c>
      <c r="L30" s="322">
        <v>0</v>
      </c>
      <c r="M30" s="322">
        <v>0</v>
      </c>
      <c r="N30" s="323"/>
    </row>
    <row r="31" spans="1:14" ht="15.75" customHeight="1">
      <c r="A31" s="238" t="s">
        <v>158</v>
      </c>
      <c r="B31" s="240">
        <v>310</v>
      </c>
      <c r="C31" s="240">
        <v>0</v>
      </c>
      <c r="D31" s="240">
        <v>0</v>
      </c>
      <c r="E31" s="240">
        <v>0</v>
      </c>
      <c r="F31" s="240">
        <v>0</v>
      </c>
      <c r="G31" s="240">
        <v>1253</v>
      </c>
      <c r="H31" s="240">
        <v>0</v>
      </c>
      <c r="I31" s="240">
        <v>3</v>
      </c>
      <c r="J31" s="240">
        <v>1566</v>
      </c>
      <c r="K31" s="240">
        <v>1566</v>
      </c>
      <c r="L31" s="240">
        <v>0</v>
      </c>
      <c r="M31" s="240">
        <v>0</v>
      </c>
      <c r="N31" s="241"/>
    </row>
    <row r="32" spans="1:14" ht="15.75" customHeight="1">
      <c r="A32" s="238" t="s">
        <v>344</v>
      </c>
      <c r="B32" s="240">
        <v>2776</v>
      </c>
      <c r="C32" s="240">
        <v>0</v>
      </c>
      <c r="D32" s="240">
        <v>0</v>
      </c>
      <c r="E32" s="240">
        <v>6</v>
      </c>
      <c r="F32" s="240">
        <v>5</v>
      </c>
      <c r="G32" s="240">
        <v>2210</v>
      </c>
      <c r="H32" s="240">
        <v>0</v>
      </c>
      <c r="I32" s="240">
        <v>0</v>
      </c>
      <c r="J32" s="240">
        <v>4997</v>
      </c>
      <c r="K32" s="240">
        <v>4997</v>
      </c>
      <c r="L32" s="240">
        <v>0</v>
      </c>
      <c r="M32" s="240">
        <v>0</v>
      </c>
      <c r="N32" s="241"/>
    </row>
    <row r="33" spans="1:14" ht="15.75" customHeight="1">
      <c r="A33" s="238" t="s">
        <v>203</v>
      </c>
      <c r="B33" s="240">
        <v>6048</v>
      </c>
      <c r="C33" s="240">
        <v>0</v>
      </c>
      <c r="D33" s="240">
        <v>0</v>
      </c>
      <c r="E33" s="240">
        <v>50</v>
      </c>
      <c r="F33" s="240">
        <v>0</v>
      </c>
      <c r="G33" s="240">
        <v>10755</v>
      </c>
      <c r="H33" s="240">
        <v>0</v>
      </c>
      <c r="I33" s="240">
        <v>0</v>
      </c>
      <c r="J33" s="240">
        <v>16853</v>
      </c>
      <c r="K33" s="240">
        <v>16853</v>
      </c>
      <c r="L33" s="240">
        <v>0</v>
      </c>
      <c r="M33" s="240">
        <v>0</v>
      </c>
      <c r="N33" s="241"/>
    </row>
    <row r="34" spans="1:14" ht="15.75" customHeight="1">
      <c r="A34" s="238" t="s">
        <v>204</v>
      </c>
      <c r="B34" s="240">
        <v>6897</v>
      </c>
      <c r="C34" s="240">
        <v>0</v>
      </c>
      <c r="D34" s="240">
        <v>0</v>
      </c>
      <c r="E34" s="240">
        <v>67</v>
      </c>
      <c r="F34" s="240">
        <v>0</v>
      </c>
      <c r="G34" s="240">
        <v>12242</v>
      </c>
      <c r="H34" s="240">
        <v>0</v>
      </c>
      <c r="I34" s="240">
        <v>0</v>
      </c>
      <c r="J34" s="240">
        <v>19206</v>
      </c>
      <c r="K34" s="240">
        <v>19206</v>
      </c>
      <c r="L34" s="240">
        <v>0</v>
      </c>
      <c r="M34" s="240">
        <v>0</v>
      </c>
      <c r="N34" s="241"/>
    </row>
    <row r="35" spans="1:14" ht="15.75" customHeight="1">
      <c r="A35" s="319" t="s">
        <v>160</v>
      </c>
      <c r="B35" s="322">
        <v>7799</v>
      </c>
      <c r="C35" s="322">
        <v>0</v>
      </c>
      <c r="D35" s="322">
        <v>0</v>
      </c>
      <c r="E35" s="322">
        <v>12</v>
      </c>
      <c r="F35" s="322">
        <v>0</v>
      </c>
      <c r="G35" s="322">
        <v>14886</v>
      </c>
      <c r="H35" s="322">
        <v>0</v>
      </c>
      <c r="I35" s="322">
        <v>0</v>
      </c>
      <c r="J35" s="322">
        <v>22697</v>
      </c>
      <c r="K35" s="322">
        <v>22697</v>
      </c>
      <c r="L35" s="322"/>
      <c r="M35" s="322"/>
      <c r="N35" s="323"/>
    </row>
    <row r="36" spans="1:14" ht="15.75" customHeight="1">
      <c r="A36" s="238" t="s">
        <v>270</v>
      </c>
      <c r="B36" s="240">
        <v>0</v>
      </c>
      <c r="C36" s="240">
        <v>0</v>
      </c>
      <c r="D36" s="240">
        <v>0</v>
      </c>
      <c r="E36" s="240">
        <v>0</v>
      </c>
      <c r="F36" s="240">
        <v>0</v>
      </c>
      <c r="G36" s="240">
        <v>0</v>
      </c>
      <c r="H36" s="240">
        <v>0</v>
      </c>
      <c r="I36" s="240">
        <v>0</v>
      </c>
      <c r="J36" s="240">
        <v>0</v>
      </c>
      <c r="K36" s="240">
        <v>0</v>
      </c>
      <c r="L36" s="240">
        <v>0</v>
      </c>
      <c r="M36" s="240">
        <v>0</v>
      </c>
      <c r="N36" s="241"/>
    </row>
    <row r="37" spans="1:14" ht="15.75" customHeight="1">
      <c r="A37" s="238" t="s">
        <v>208</v>
      </c>
      <c r="B37" s="240">
        <v>0</v>
      </c>
      <c r="C37" s="240">
        <v>0</v>
      </c>
      <c r="D37" s="240">
        <v>0</v>
      </c>
      <c r="E37" s="240">
        <v>0</v>
      </c>
      <c r="F37" s="240">
        <v>0</v>
      </c>
      <c r="G37" s="240">
        <v>0</v>
      </c>
      <c r="H37" s="240">
        <v>0</v>
      </c>
      <c r="I37" s="240">
        <v>0</v>
      </c>
      <c r="J37" s="240">
        <v>0</v>
      </c>
      <c r="K37" s="240">
        <v>0</v>
      </c>
      <c r="L37" s="240">
        <v>0</v>
      </c>
      <c r="M37" s="240">
        <v>0</v>
      </c>
      <c r="N37" s="241"/>
    </row>
    <row r="38" spans="1:14" ht="15.75" customHeight="1">
      <c r="A38" s="238" t="s">
        <v>212</v>
      </c>
      <c r="B38" s="240">
        <v>0</v>
      </c>
      <c r="C38" s="240">
        <v>0</v>
      </c>
      <c r="D38" s="240">
        <v>0</v>
      </c>
      <c r="E38" s="240">
        <v>0</v>
      </c>
      <c r="F38" s="240">
        <v>0</v>
      </c>
      <c r="G38" s="240">
        <v>0</v>
      </c>
      <c r="H38" s="240">
        <v>0</v>
      </c>
      <c r="I38" s="240">
        <v>0</v>
      </c>
      <c r="J38" s="240">
        <v>0</v>
      </c>
      <c r="K38" s="240">
        <v>0</v>
      </c>
      <c r="L38" s="240">
        <v>0</v>
      </c>
      <c r="M38" s="240">
        <v>0</v>
      </c>
      <c r="N38" s="241"/>
    </row>
    <row r="39" spans="1:14" ht="15.75" customHeight="1">
      <c r="A39" s="368" t="s">
        <v>266</v>
      </c>
      <c r="B39" s="240">
        <v>8603</v>
      </c>
      <c r="C39" s="240">
        <v>0</v>
      </c>
      <c r="D39" s="240">
        <v>0</v>
      </c>
      <c r="E39" s="240">
        <v>59</v>
      </c>
      <c r="F39" s="240">
        <v>0</v>
      </c>
      <c r="G39" s="240">
        <v>10872</v>
      </c>
      <c r="H39" s="240">
        <v>0</v>
      </c>
      <c r="I39" s="240">
        <v>0</v>
      </c>
      <c r="J39" s="240">
        <v>19534</v>
      </c>
      <c r="K39" s="240">
        <v>19534</v>
      </c>
      <c r="L39" s="240">
        <v>0</v>
      </c>
      <c r="M39" s="240">
        <v>0</v>
      </c>
      <c r="N39" s="241"/>
    </row>
    <row r="40" spans="1:14" ht="15.75" customHeight="1">
      <c r="A40" s="238" t="s">
        <v>217</v>
      </c>
      <c r="B40" s="240">
        <v>1940</v>
      </c>
      <c r="C40" s="240">
        <v>0</v>
      </c>
      <c r="D40" s="240">
        <v>0</v>
      </c>
      <c r="E40" s="240">
        <v>0</v>
      </c>
      <c r="F40" s="240">
        <v>0</v>
      </c>
      <c r="G40" s="240">
        <v>190</v>
      </c>
      <c r="H40" s="240">
        <v>0</v>
      </c>
      <c r="I40" s="240">
        <v>0</v>
      </c>
      <c r="J40" s="240">
        <v>2130</v>
      </c>
      <c r="K40" s="240">
        <v>2130</v>
      </c>
      <c r="L40" s="240">
        <v>0</v>
      </c>
      <c r="M40" s="240">
        <v>0</v>
      </c>
      <c r="N40" s="241"/>
    </row>
    <row r="41" spans="1:14" ht="15.75" customHeight="1">
      <c r="A41" s="287" t="s">
        <v>209</v>
      </c>
      <c r="B41" s="397">
        <v>14807</v>
      </c>
      <c r="C41" s="397">
        <v>0</v>
      </c>
      <c r="D41" s="397">
        <v>0</v>
      </c>
      <c r="E41" s="397">
        <v>113</v>
      </c>
      <c r="F41" s="397">
        <v>0</v>
      </c>
      <c r="G41" s="397">
        <v>13977</v>
      </c>
      <c r="H41" s="397">
        <v>0</v>
      </c>
      <c r="I41" s="397">
        <v>0</v>
      </c>
      <c r="J41" s="397">
        <v>28897</v>
      </c>
      <c r="K41" s="397">
        <v>28897</v>
      </c>
      <c r="L41" s="397">
        <v>0</v>
      </c>
      <c r="M41" s="397">
        <v>0</v>
      </c>
      <c r="N41" s="398"/>
    </row>
    <row r="42" spans="1:14" ht="15.75" customHeight="1">
      <c r="A42" s="238" t="s">
        <v>210</v>
      </c>
      <c r="B42" s="240">
        <v>0</v>
      </c>
      <c r="C42" s="240">
        <v>0</v>
      </c>
      <c r="D42" s="240">
        <v>0</v>
      </c>
      <c r="E42" s="240">
        <v>7</v>
      </c>
      <c r="F42" s="240">
        <v>10</v>
      </c>
      <c r="G42" s="240">
        <v>5491</v>
      </c>
      <c r="H42" s="240">
        <v>0</v>
      </c>
      <c r="I42" s="240">
        <v>0</v>
      </c>
      <c r="J42" s="240">
        <v>5508</v>
      </c>
      <c r="K42" s="240">
        <v>5508</v>
      </c>
      <c r="L42" s="240">
        <v>0</v>
      </c>
      <c r="M42" s="240">
        <v>0</v>
      </c>
      <c r="N42" s="241"/>
    </row>
    <row r="43" spans="1:14" ht="15.75" customHeight="1">
      <c r="A43" s="14" t="s">
        <v>213</v>
      </c>
      <c r="B43" s="257">
        <v>1359</v>
      </c>
      <c r="C43" s="257">
        <v>0</v>
      </c>
      <c r="D43" s="257">
        <v>0</v>
      </c>
      <c r="E43" s="257">
        <v>0</v>
      </c>
      <c r="F43" s="257">
        <v>0</v>
      </c>
      <c r="G43" s="257">
        <v>2847</v>
      </c>
      <c r="H43" s="257">
        <v>0</v>
      </c>
      <c r="I43" s="257">
        <v>0</v>
      </c>
      <c r="J43" s="257">
        <v>4206</v>
      </c>
      <c r="K43" s="257">
        <v>4206</v>
      </c>
      <c r="L43" s="257">
        <v>0</v>
      </c>
      <c r="M43" s="257">
        <v>0</v>
      </c>
      <c r="N43" s="257"/>
    </row>
    <row r="44" spans="1:14" ht="15.75" customHeight="1">
      <c r="A44" s="14" t="s">
        <v>211</v>
      </c>
      <c r="B44" s="257">
        <v>4769</v>
      </c>
      <c r="C44" s="257">
        <v>0</v>
      </c>
      <c r="D44" s="257">
        <v>0</v>
      </c>
      <c r="E44" s="257">
        <v>1</v>
      </c>
      <c r="F44" s="257">
        <v>0</v>
      </c>
      <c r="G44" s="257">
        <v>9271</v>
      </c>
      <c r="H44" s="257">
        <v>0</v>
      </c>
      <c r="I44" s="257">
        <v>0</v>
      </c>
      <c r="J44" s="257">
        <v>14041</v>
      </c>
      <c r="K44" s="257">
        <v>14041</v>
      </c>
      <c r="L44" s="257">
        <v>0</v>
      </c>
      <c r="M44" s="257">
        <v>0</v>
      </c>
      <c r="N44" s="257"/>
    </row>
    <row r="45" spans="1:14" ht="15.75" customHeight="1" thickBot="1">
      <c r="A45" s="56" t="s">
        <v>214</v>
      </c>
      <c r="B45" s="447">
        <v>14937</v>
      </c>
      <c r="C45" s="447">
        <v>0</v>
      </c>
      <c r="D45" s="447">
        <v>5</v>
      </c>
      <c r="E45" s="447">
        <v>14</v>
      </c>
      <c r="F45" s="447">
        <v>0</v>
      </c>
      <c r="G45" s="447">
        <v>11326</v>
      </c>
      <c r="H45" s="447">
        <v>0</v>
      </c>
      <c r="I45" s="447">
        <v>0</v>
      </c>
      <c r="J45" s="447">
        <v>26282</v>
      </c>
      <c r="K45" s="447">
        <v>25933</v>
      </c>
      <c r="L45" s="447">
        <v>349</v>
      </c>
      <c r="M45" s="447">
        <v>0</v>
      </c>
      <c r="N45" s="447"/>
    </row>
    <row r="46" spans="1:14" ht="15.75" customHeight="1" thickBot="1">
      <c r="A46" s="18" t="s">
        <v>145</v>
      </c>
      <c r="B46" s="43">
        <v>451074</v>
      </c>
      <c r="C46" s="43">
        <v>0</v>
      </c>
      <c r="D46" s="43">
        <v>508</v>
      </c>
      <c r="E46" s="43">
        <v>2605</v>
      </c>
      <c r="F46" s="43">
        <v>69</v>
      </c>
      <c r="G46" s="43">
        <v>554458</v>
      </c>
      <c r="H46" s="43">
        <v>21</v>
      </c>
      <c r="I46" s="43">
        <v>1408</v>
      </c>
      <c r="J46" s="43">
        <v>1010143</v>
      </c>
      <c r="K46" s="43">
        <v>990660</v>
      </c>
      <c r="L46" s="43">
        <v>349</v>
      </c>
      <c r="M46" s="43">
        <v>19134</v>
      </c>
      <c r="N46" s="107"/>
    </row>
    <row r="47" spans="1:14" ht="15.75" customHeight="1">
      <c r="A47" s="425" t="s">
        <v>215</v>
      </c>
      <c r="B47" s="429">
        <v>0</v>
      </c>
      <c r="C47" s="429">
        <v>0</v>
      </c>
      <c r="D47" s="429">
        <v>0</v>
      </c>
      <c r="E47" s="429">
        <v>0</v>
      </c>
      <c r="F47" s="429">
        <v>0</v>
      </c>
      <c r="G47" s="429">
        <v>0</v>
      </c>
      <c r="H47" s="429">
        <v>0</v>
      </c>
      <c r="I47" s="429">
        <v>0</v>
      </c>
      <c r="J47" s="429">
        <v>0</v>
      </c>
      <c r="K47" s="429">
        <v>0</v>
      </c>
      <c r="L47" s="429">
        <v>0</v>
      </c>
      <c r="M47" s="429">
        <v>0</v>
      </c>
      <c r="N47" s="429"/>
    </row>
    <row r="48" spans="1:14" ht="15.75" customHeight="1">
      <c r="A48" s="14" t="s">
        <v>216</v>
      </c>
      <c r="B48" s="240">
        <v>0</v>
      </c>
      <c r="C48" s="240">
        <v>0</v>
      </c>
      <c r="D48" s="240">
        <v>0</v>
      </c>
      <c r="E48" s="240">
        <v>0</v>
      </c>
      <c r="F48" s="240">
        <v>0</v>
      </c>
      <c r="G48" s="240">
        <v>0</v>
      </c>
      <c r="H48" s="240">
        <v>0</v>
      </c>
      <c r="I48" s="240">
        <v>0</v>
      </c>
      <c r="J48" s="383">
        <v>0</v>
      </c>
      <c r="K48" s="383">
        <v>0</v>
      </c>
      <c r="L48" s="383">
        <v>0</v>
      </c>
      <c r="M48" s="383">
        <v>0</v>
      </c>
      <c r="N48" s="383"/>
    </row>
    <row r="49" spans="1:14" ht="15.75" customHeight="1" thickBot="1">
      <c r="A49" s="56" t="s">
        <v>245</v>
      </c>
      <c r="B49" s="474">
        <v>43276</v>
      </c>
      <c r="C49" s="474">
        <v>0</v>
      </c>
      <c r="D49" s="474">
        <v>0</v>
      </c>
      <c r="E49" s="474">
        <v>0</v>
      </c>
      <c r="F49" s="474">
        <v>0</v>
      </c>
      <c r="G49" s="474">
        <v>3957</v>
      </c>
      <c r="H49" s="474">
        <v>0</v>
      </c>
      <c r="I49" s="474">
        <v>0</v>
      </c>
      <c r="J49" s="474">
        <v>47233</v>
      </c>
      <c r="K49" s="474">
        <v>47233</v>
      </c>
      <c r="L49" s="474">
        <v>0</v>
      </c>
      <c r="M49" s="474">
        <v>0</v>
      </c>
      <c r="N49" s="474"/>
    </row>
    <row r="50" spans="1:14" ht="15.75" customHeight="1" thickBot="1">
      <c r="A50" s="17" t="s">
        <v>145</v>
      </c>
      <c r="B50" s="43">
        <f>SUM(B47:B49)</f>
        <v>43276</v>
      </c>
      <c r="C50" s="43">
        <f t="shared" ref="C50:M50" si="0">SUM(C47:C49)</f>
        <v>0</v>
      </c>
      <c r="D50" s="43">
        <f t="shared" si="0"/>
        <v>0</v>
      </c>
      <c r="E50" s="43">
        <f t="shared" si="0"/>
        <v>0</v>
      </c>
      <c r="F50" s="43">
        <f t="shared" si="0"/>
        <v>0</v>
      </c>
      <c r="G50" s="43">
        <f t="shared" si="0"/>
        <v>3957</v>
      </c>
      <c r="H50" s="43">
        <f t="shared" si="0"/>
        <v>0</v>
      </c>
      <c r="I50" s="43">
        <f t="shared" si="0"/>
        <v>0</v>
      </c>
      <c r="J50" s="43">
        <f t="shared" si="0"/>
        <v>47233</v>
      </c>
      <c r="K50" s="43">
        <f t="shared" si="0"/>
        <v>47233</v>
      </c>
      <c r="L50" s="43">
        <f t="shared" si="0"/>
        <v>0</v>
      </c>
      <c r="M50" s="43">
        <f t="shared" si="0"/>
        <v>0</v>
      </c>
      <c r="N50" s="107"/>
    </row>
    <row r="51" spans="1:14" ht="15.75" customHeight="1" thickBot="1">
      <c r="A51" s="18" t="s">
        <v>11</v>
      </c>
      <c r="B51" s="43">
        <f>B46+B50</f>
        <v>494350</v>
      </c>
      <c r="C51" s="43">
        <f t="shared" ref="C51:M51" si="1">C46+C50</f>
        <v>0</v>
      </c>
      <c r="D51" s="43">
        <f t="shared" si="1"/>
        <v>508</v>
      </c>
      <c r="E51" s="43">
        <f t="shared" si="1"/>
        <v>2605</v>
      </c>
      <c r="F51" s="43">
        <f t="shared" si="1"/>
        <v>69</v>
      </c>
      <c r="G51" s="43">
        <f t="shared" si="1"/>
        <v>558415</v>
      </c>
      <c r="H51" s="43">
        <f t="shared" si="1"/>
        <v>21</v>
      </c>
      <c r="I51" s="43">
        <f t="shared" si="1"/>
        <v>1408</v>
      </c>
      <c r="J51" s="43">
        <f t="shared" si="1"/>
        <v>1057376</v>
      </c>
      <c r="K51" s="43">
        <f t="shared" si="1"/>
        <v>1037893</v>
      </c>
      <c r="L51" s="43">
        <f t="shared" si="1"/>
        <v>349</v>
      </c>
      <c r="M51" s="43">
        <f t="shared" si="1"/>
        <v>19134</v>
      </c>
      <c r="N51" s="107"/>
    </row>
  </sheetData>
  <mergeCells count="15">
    <mergeCell ref="H3:H4"/>
    <mergeCell ref="M3:M4"/>
    <mergeCell ref="A2:A4"/>
    <mergeCell ref="B2:H2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K2:M2"/>
  </mergeCells>
  <phoneticPr fontId="2"/>
  <pageMargins left="0.78740157480314965" right="0.78740157480314965" top="0.78740157480314965" bottom="0.78740157480314965" header="0.51181102362204722" footer="0.51181102362204722"/>
  <pageSetup paperSize="9" scale="98" firstPageNumber="46" fitToWidth="2" orientation="portrait" useFirstPageNumber="1" r:id="rId1"/>
  <headerFooter alignWithMargins="0">
    <oddFooter>&amp;C&amp;"ＭＳ 明朝,標準"&amp;12&amp;P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L52"/>
  <sheetViews>
    <sheetView view="pageBreakPreview" topLeftCell="A25" zoomScale="55" zoomScaleNormal="75" zoomScaleSheetLayoutView="55" workbookViewId="0">
      <selection activeCell="A39" sqref="A39:XFD39"/>
    </sheetView>
  </sheetViews>
  <sheetFormatPr defaultColWidth="9" defaultRowHeight="13.2"/>
  <cols>
    <col min="1" max="1" width="10.33203125" style="12" customWidth="1"/>
    <col min="2" max="2" width="11" style="22" hidden="1" customWidth="1"/>
    <col min="3" max="3" width="11" style="22" customWidth="1"/>
    <col min="4" max="4" width="10.6640625" style="1" bestFit="1" customWidth="1"/>
    <col min="5" max="5" width="25.6640625" style="1" customWidth="1"/>
    <col min="6" max="6" width="13.77734375" style="1" customWidth="1"/>
    <col min="7" max="7" width="9.109375" style="1" customWidth="1"/>
    <col min="8" max="8" width="21.33203125" style="1" customWidth="1"/>
    <col min="9" max="9" width="22.109375" style="1" customWidth="1"/>
    <col min="10" max="10" width="18.109375" style="1" customWidth="1"/>
    <col min="11" max="11" width="4.44140625" style="1" customWidth="1"/>
    <col min="12" max="14" width="4.77734375" style="1" customWidth="1"/>
    <col min="15" max="15" width="5.109375" style="1" bestFit="1" customWidth="1"/>
    <col min="16" max="16" width="7.88671875" style="1" customWidth="1"/>
    <col min="17" max="17" width="9.77734375" style="1" customWidth="1"/>
    <col min="18" max="18" width="8.6640625" style="1" customWidth="1"/>
    <col min="19" max="19" width="10.6640625" style="1" customWidth="1"/>
    <col min="20" max="20" width="47.109375" style="1" customWidth="1"/>
    <col min="21" max="16384" width="9" style="1"/>
  </cols>
  <sheetData>
    <row r="1" spans="1:220" ht="14.4">
      <c r="A1" s="603" t="s">
        <v>142</v>
      </c>
      <c r="T1" s="12" t="str">
        <f>蔵書Ⅰ!R1</f>
        <v>令和5年3月31日現在</v>
      </c>
    </row>
    <row r="2" spans="1:220" ht="14.1" customHeight="1">
      <c r="A2" s="1026" t="s">
        <v>0</v>
      </c>
      <c r="B2" s="1017" t="s">
        <v>102</v>
      </c>
      <c r="C2" s="1019" t="s">
        <v>102</v>
      </c>
      <c r="D2" s="1029" t="s">
        <v>443</v>
      </c>
      <c r="E2" s="1030"/>
      <c r="F2" s="1030"/>
      <c r="G2" s="1031"/>
      <c r="H2" s="19" t="s">
        <v>180</v>
      </c>
      <c r="I2" s="158" t="s">
        <v>181</v>
      </c>
      <c r="J2" s="19" t="s">
        <v>182</v>
      </c>
      <c r="K2" s="1034" t="s">
        <v>445</v>
      </c>
      <c r="L2" s="1035"/>
      <c r="M2" s="1035"/>
      <c r="N2" s="1036"/>
      <c r="O2" s="23" t="s">
        <v>103</v>
      </c>
      <c r="P2" s="24"/>
      <c r="Q2" s="28" t="s">
        <v>186</v>
      </c>
      <c r="R2" s="159" t="s">
        <v>104</v>
      </c>
      <c r="S2" s="159" t="s">
        <v>183</v>
      </c>
      <c r="T2" s="19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" customHeight="1">
      <c r="A3" s="1027"/>
      <c r="B3" s="1018"/>
      <c r="C3" s="1020"/>
      <c r="D3" s="1032" t="s">
        <v>184</v>
      </c>
      <c r="E3" s="1032" t="s">
        <v>268</v>
      </c>
      <c r="F3" s="1022" t="s">
        <v>185</v>
      </c>
      <c r="G3" s="1024" t="s">
        <v>444</v>
      </c>
      <c r="H3" s="7"/>
      <c r="I3" s="25"/>
      <c r="J3" s="7"/>
      <c r="K3" s="26"/>
      <c r="L3" s="1024" t="s">
        <v>105</v>
      </c>
      <c r="M3" s="1019" t="s">
        <v>106</v>
      </c>
      <c r="N3" s="1037" t="s">
        <v>107</v>
      </c>
      <c r="O3" s="27" t="s">
        <v>63</v>
      </c>
      <c r="P3" s="1015" t="s">
        <v>108</v>
      </c>
      <c r="Q3" s="29" t="s">
        <v>109</v>
      </c>
      <c r="R3" s="619" t="s">
        <v>110</v>
      </c>
      <c r="S3" s="620" t="s">
        <v>110</v>
      </c>
      <c r="T3" s="21" t="s">
        <v>20</v>
      </c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" customHeight="1">
      <c r="A4" s="1028"/>
      <c r="B4" s="1018"/>
      <c r="C4" s="1021"/>
      <c r="D4" s="1033"/>
      <c r="E4" s="1033"/>
      <c r="F4" s="1023"/>
      <c r="G4" s="1025"/>
      <c r="H4" s="177"/>
      <c r="I4" s="178"/>
      <c r="J4" s="182" t="s">
        <v>111</v>
      </c>
      <c r="K4" s="178"/>
      <c r="L4" s="1025"/>
      <c r="M4" s="1021"/>
      <c r="N4" s="1038"/>
      <c r="O4" s="181"/>
      <c r="P4" s="1016"/>
      <c r="Q4" s="179" t="s">
        <v>112</v>
      </c>
      <c r="R4" s="180"/>
      <c r="S4" s="181"/>
      <c r="T4" s="181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32.1" customHeight="1">
      <c r="A5" s="54" t="s">
        <v>345</v>
      </c>
      <c r="B5" s="291" t="s">
        <v>256</v>
      </c>
      <c r="C5" s="291">
        <v>43831</v>
      </c>
      <c r="D5" s="299" t="s">
        <v>366</v>
      </c>
      <c r="E5" s="296" t="s">
        <v>137</v>
      </c>
      <c r="F5" s="297"/>
      <c r="G5" s="297" t="s">
        <v>137</v>
      </c>
      <c r="H5" s="463" t="s">
        <v>137</v>
      </c>
      <c r="I5" s="464" t="s">
        <v>589</v>
      </c>
      <c r="J5" s="296" t="s">
        <v>549</v>
      </c>
      <c r="K5" s="297" t="s">
        <v>357</v>
      </c>
      <c r="L5" s="297" t="s">
        <v>357</v>
      </c>
      <c r="M5" s="297" t="s">
        <v>357</v>
      </c>
      <c r="N5" s="297" t="s">
        <v>358</v>
      </c>
      <c r="O5" s="298">
        <v>104</v>
      </c>
      <c r="P5" s="298">
        <v>24</v>
      </c>
      <c r="Q5" s="298">
        <v>2</v>
      </c>
      <c r="R5" s="298">
        <v>3955</v>
      </c>
      <c r="S5" s="298">
        <v>27940</v>
      </c>
      <c r="T5" s="465"/>
    </row>
    <row r="6" spans="1:220" ht="21" customHeight="1">
      <c r="A6" s="14" t="s">
        <v>250</v>
      </c>
      <c r="B6" s="358"/>
      <c r="C6" s="363"/>
      <c r="D6" s="268"/>
      <c r="E6" s="269"/>
      <c r="F6" s="269"/>
      <c r="G6" s="269"/>
      <c r="H6" s="271"/>
      <c r="I6" s="271"/>
      <c r="J6" s="271"/>
      <c r="K6" s="272"/>
      <c r="L6" s="272"/>
      <c r="M6" s="272"/>
      <c r="N6" s="272"/>
      <c r="O6" s="44"/>
      <c r="P6" s="52"/>
      <c r="Q6" s="52"/>
      <c r="R6" s="45"/>
      <c r="S6" s="44"/>
      <c r="T6" s="68" t="s">
        <v>490</v>
      </c>
    </row>
    <row r="7" spans="1:220" ht="21" customHeight="1">
      <c r="A7" s="14" t="s">
        <v>252</v>
      </c>
      <c r="B7" s="242"/>
      <c r="C7" s="242"/>
      <c r="D7" s="243"/>
      <c r="E7" s="244"/>
      <c r="F7" s="244"/>
      <c r="G7" s="244"/>
      <c r="H7" s="245"/>
      <c r="I7" s="245"/>
      <c r="J7" s="245"/>
      <c r="K7" s="246"/>
      <c r="L7" s="246"/>
      <c r="M7" s="246"/>
      <c r="N7" s="246"/>
      <c r="O7" s="247"/>
      <c r="P7" s="247"/>
      <c r="Q7" s="247"/>
      <c r="R7" s="247"/>
      <c r="S7" s="247"/>
      <c r="T7" s="68" t="s">
        <v>490</v>
      </c>
    </row>
    <row r="8" spans="1:220" ht="21" customHeight="1">
      <c r="A8" s="14" t="s">
        <v>316</v>
      </c>
      <c r="B8" s="242">
        <v>40603</v>
      </c>
      <c r="C8" s="242">
        <v>44743</v>
      </c>
      <c r="D8" s="243" t="s">
        <v>590</v>
      </c>
      <c r="E8" s="244" t="s">
        <v>552</v>
      </c>
      <c r="F8" s="245" t="s">
        <v>368</v>
      </c>
      <c r="G8" s="244" t="s">
        <v>553</v>
      </c>
      <c r="H8" s="245" t="s">
        <v>480</v>
      </c>
      <c r="I8" s="245" t="s">
        <v>554</v>
      </c>
      <c r="J8" s="692" t="s">
        <v>555</v>
      </c>
      <c r="K8" s="246" t="s">
        <v>357</v>
      </c>
      <c r="L8" s="246" t="s">
        <v>357</v>
      </c>
      <c r="M8" s="246" t="s">
        <v>357</v>
      </c>
      <c r="N8" s="246" t="s">
        <v>362</v>
      </c>
      <c r="O8" s="247">
        <v>148</v>
      </c>
      <c r="P8" s="247">
        <v>32</v>
      </c>
      <c r="Q8" s="247">
        <v>6</v>
      </c>
      <c r="R8" s="247">
        <v>35856</v>
      </c>
      <c r="S8" s="247">
        <v>61257</v>
      </c>
      <c r="T8" s="248"/>
    </row>
    <row r="9" spans="1:220" ht="21" customHeight="1">
      <c r="A9" s="14" t="s">
        <v>317</v>
      </c>
      <c r="B9" s="242"/>
      <c r="C9" s="242"/>
      <c r="D9" s="243"/>
      <c r="E9" s="244"/>
      <c r="F9" s="244"/>
      <c r="G9" s="244"/>
      <c r="H9" s="245"/>
      <c r="I9" s="245"/>
      <c r="J9" s="245"/>
      <c r="K9" s="246"/>
      <c r="L9" s="246"/>
      <c r="M9" s="246"/>
      <c r="N9" s="246"/>
      <c r="O9" s="247"/>
      <c r="P9" s="247"/>
      <c r="Q9" s="247"/>
      <c r="R9" s="247"/>
      <c r="S9" s="247"/>
      <c r="T9" s="248" t="s">
        <v>377</v>
      </c>
    </row>
    <row r="10" spans="1:220" ht="21" customHeight="1">
      <c r="A10" s="54" t="s">
        <v>132</v>
      </c>
      <c r="B10" s="350"/>
      <c r="C10" s="350"/>
      <c r="D10" s="292"/>
      <c r="E10" s="293"/>
      <c r="F10" s="293"/>
      <c r="G10" s="293"/>
      <c r="H10" s="296"/>
      <c r="I10" s="296"/>
      <c r="J10" s="296"/>
      <c r="K10" s="297"/>
      <c r="L10" s="297"/>
      <c r="M10" s="297"/>
      <c r="N10" s="297"/>
      <c r="O10" s="298"/>
      <c r="P10" s="298"/>
      <c r="Q10" s="298"/>
      <c r="R10" s="298"/>
      <c r="S10" s="298"/>
      <c r="T10" s="408" t="s">
        <v>377</v>
      </c>
    </row>
    <row r="11" spans="1:220" ht="21" customHeight="1">
      <c r="A11" s="14" t="s">
        <v>133</v>
      </c>
      <c r="B11" s="242"/>
      <c r="C11" s="242"/>
      <c r="D11" s="243"/>
      <c r="E11" s="244"/>
      <c r="F11" s="244"/>
      <c r="G11" s="244"/>
      <c r="H11" s="245"/>
      <c r="I11" s="245"/>
      <c r="J11" s="245"/>
      <c r="K11" s="246"/>
      <c r="L11" s="246"/>
      <c r="M11" s="246"/>
      <c r="N11" s="246"/>
      <c r="O11" s="247"/>
      <c r="P11" s="247"/>
      <c r="Q11" s="247"/>
      <c r="R11" s="259"/>
      <c r="S11" s="388"/>
      <c r="T11" s="260" t="s">
        <v>377</v>
      </c>
      <c r="U11" s="125"/>
    </row>
    <row r="12" spans="1:220" ht="21" customHeight="1">
      <c r="A12" s="14" t="s">
        <v>136</v>
      </c>
      <c r="B12" s="258"/>
      <c r="C12" s="242"/>
      <c r="D12" s="243"/>
      <c r="E12" s="244"/>
      <c r="F12" s="244"/>
      <c r="G12" s="244"/>
      <c r="H12" s="245"/>
      <c r="I12" s="245"/>
      <c r="J12" s="245"/>
      <c r="K12" s="246"/>
      <c r="L12" s="246"/>
      <c r="M12" s="246"/>
      <c r="N12" s="246"/>
      <c r="O12" s="247"/>
      <c r="P12" s="247"/>
      <c r="Q12" s="247"/>
      <c r="R12" s="259"/>
      <c r="S12" s="388"/>
      <c r="T12" s="260" t="s">
        <v>377</v>
      </c>
      <c r="U12" s="125"/>
    </row>
    <row r="13" spans="1:220" ht="21" customHeight="1">
      <c r="A13" s="14" t="s">
        <v>207</v>
      </c>
      <c r="B13" s="258"/>
      <c r="C13" s="242"/>
      <c r="D13" s="243"/>
      <c r="E13" s="244"/>
      <c r="F13" s="244"/>
      <c r="G13" s="244"/>
      <c r="H13" s="245"/>
      <c r="I13" s="245"/>
      <c r="J13" s="245"/>
      <c r="K13" s="246"/>
      <c r="L13" s="246"/>
      <c r="M13" s="246"/>
      <c r="N13" s="246"/>
      <c r="O13" s="247"/>
      <c r="P13" s="247"/>
      <c r="Q13" s="247"/>
      <c r="R13" s="259"/>
      <c r="S13" s="388"/>
      <c r="T13" s="260" t="s">
        <v>377</v>
      </c>
    </row>
    <row r="14" spans="1:220" ht="21" customHeight="1">
      <c r="A14" s="55" t="s">
        <v>134</v>
      </c>
      <c r="B14" s="324">
        <v>38991</v>
      </c>
      <c r="C14" s="324">
        <v>44835</v>
      </c>
      <c r="D14" s="325" t="s">
        <v>373</v>
      </c>
      <c r="E14" s="326" t="s">
        <v>558</v>
      </c>
      <c r="F14" s="326" t="s">
        <v>354</v>
      </c>
      <c r="G14" s="326" t="s">
        <v>559</v>
      </c>
      <c r="H14" s="327" t="s">
        <v>560</v>
      </c>
      <c r="I14" s="327" t="s">
        <v>402</v>
      </c>
      <c r="J14" s="327" t="s">
        <v>372</v>
      </c>
      <c r="K14" s="392" t="s">
        <v>357</v>
      </c>
      <c r="L14" s="392" t="s">
        <v>357</v>
      </c>
      <c r="M14" s="392" t="s">
        <v>357</v>
      </c>
      <c r="N14" s="392" t="s">
        <v>358</v>
      </c>
      <c r="O14" s="393">
        <v>16</v>
      </c>
      <c r="P14" s="393">
        <v>4</v>
      </c>
      <c r="Q14" s="393">
        <v>5</v>
      </c>
      <c r="R14" s="393">
        <v>42</v>
      </c>
      <c r="S14" s="393">
        <v>12412</v>
      </c>
      <c r="T14" s="394"/>
    </row>
    <row r="15" spans="1:220" ht="21" customHeight="1">
      <c r="A15" s="54" t="s">
        <v>318</v>
      </c>
      <c r="B15" s="291">
        <v>40725</v>
      </c>
      <c r="C15" s="291">
        <v>44835</v>
      </c>
      <c r="D15" s="292" t="s">
        <v>373</v>
      </c>
      <c r="E15" s="293" t="s">
        <v>558</v>
      </c>
      <c r="F15" s="293" t="s">
        <v>354</v>
      </c>
      <c r="G15" s="293" t="s">
        <v>559</v>
      </c>
      <c r="H15" s="296" t="s">
        <v>560</v>
      </c>
      <c r="I15" s="296" t="s">
        <v>402</v>
      </c>
      <c r="J15" s="296" t="s">
        <v>372</v>
      </c>
      <c r="K15" s="297" t="s">
        <v>357</v>
      </c>
      <c r="L15" s="297" t="s">
        <v>357</v>
      </c>
      <c r="M15" s="297" t="s">
        <v>357</v>
      </c>
      <c r="N15" s="297" t="s">
        <v>358</v>
      </c>
      <c r="O15" s="298">
        <v>5</v>
      </c>
      <c r="P15" s="298">
        <v>2</v>
      </c>
      <c r="Q15" s="298">
        <v>1</v>
      </c>
      <c r="R15" s="298" t="s">
        <v>591</v>
      </c>
      <c r="S15" s="298" t="s">
        <v>591</v>
      </c>
      <c r="T15" s="299"/>
    </row>
    <row r="16" spans="1:220" ht="21" customHeight="1">
      <c r="A16" s="14" t="s">
        <v>319</v>
      </c>
      <c r="B16" s="258"/>
      <c r="C16" s="258" t="s">
        <v>592</v>
      </c>
      <c r="D16" s="243" t="s">
        <v>353</v>
      </c>
      <c r="E16" s="244" t="s">
        <v>370</v>
      </c>
      <c r="F16" s="269" t="s">
        <v>354</v>
      </c>
      <c r="G16" s="244" t="s">
        <v>479</v>
      </c>
      <c r="H16" s="271" t="s">
        <v>480</v>
      </c>
      <c r="I16" s="271" t="s">
        <v>481</v>
      </c>
      <c r="J16" s="271" t="s">
        <v>356</v>
      </c>
      <c r="K16" s="272" t="s">
        <v>357</v>
      </c>
      <c r="L16" s="272" t="s">
        <v>357</v>
      </c>
      <c r="M16" s="272" t="s">
        <v>357</v>
      </c>
      <c r="N16" s="422" t="s">
        <v>358</v>
      </c>
      <c r="O16" s="259">
        <v>20</v>
      </c>
      <c r="P16" s="259">
        <v>5</v>
      </c>
      <c r="Q16" s="259">
        <v>2</v>
      </c>
      <c r="R16" s="259">
        <v>2970</v>
      </c>
      <c r="S16" s="259">
        <v>7602</v>
      </c>
      <c r="T16" s="260"/>
    </row>
    <row r="17" spans="1:21" ht="21" customHeight="1">
      <c r="A17" s="14" t="s">
        <v>219</v>
      </c>
      <c r="B17" s="258"/>
      <c r="C17" s="258">
        <v>44146</v>
      </c>
      <c r="D17" s="243" t="s">
        <v>373</v>
      </c>
      <c r="E17" s="244" t="s">
        <v>370</v>
      </c>
      <c r="F17" s="244" t="s">
        <v>354</v>
      </c>
      <c r="G17" s="244" t="s">
        <v>479</v>
      </c>
      <c r="H17" s="245" t="s">
        <v>480</v>
      </c>
      <c r="I17" s="245" t="s">
        <v>481</v>
      </c>
      <c r="J17" s="245" t="s">
        <v>356</v>
      </c>
      <c r="K17" s="246" t="s">
        <v>357</v>
      </c>
      <c r="L17" s="246" t="s">
        <v>357</v>
      </c>
      <c r="M17" s="246" t="s">
        <v>357</v>
      </c>
      <c r="N17" s="246" t="s">
        <v>358</v>
      </c>
      <c r="O17" s="247">
        <v>6</v>
      </c>
      <c r="P17" s="247">
        <v>2</v>
      </c>
      <c r="Q17" s="247">
        <v>1</v>
      </c>
      <c r="R17" s="247" t="s">
        <v>386</v>
      </c>
      <c r="S17" s="247" t="s">
        <v>386</v>
      </c>
      <c r="T17" s="248" t="s">
        <v>491</v>
      </c>
    </row>
    <row r="18" spans="1:21" ht="21" customHeight="1">
      <c r="A18" s="14" t="s">
        <v>320</v>
      </c>
      <c r="B18" s="258"/>
      <c r="C18" s="258">
        <v>44146</v>
      </c>
      <c r="D18" s="243" t="s">
        <v>373</v>
      </c>
      <c r="E18" s="244" t="s">
        <v>370</v>
      </c>
      <c r="F18" s="244" t="s">
        <v>354</v>
      </c>
      <c r="G18" s="244" t="s">
        <v>479</v>
      </c>
      <c r="H18" s="245" t="s">
        <v>480</v>
      </c>
      <c r="I18" s="245" t="s">
        <v>481</v>
      </c>
      <c r="J18" s="245" t="s">
        <v>356</v>
      </c>
      <c r="K18" s="246" t="s">
        <v>357</v>
      </c>
      <c r="L18" s="246" t="s">
        <v>357</v>
      </c>
      <c r="M18" s="246" t="s">
        <v>357</v>
      </c>
      <c r="N18" s="246" t="s">
        <v>358</v>
      </c>
      <c r="O18" s="247">
        <v>8</v>
      </c>
      <c r="P18" s="247">
        <v>2</v>
      </c>
      <c r="Q18" s="247">
        <v>1</v>
      </c>
      <c r="R18" s="247" t="s">
        <v>386</v>
      </c>
      <c r="S18" s="247" t="s">
        <v>386</v>
      </c>
      <c r="T18" s="248" t="s">
        <v>491</v>
      </c>
    </row>
    <row r="19" spans="1:21" ht="21" customHeight="1">
      <c r="A19" s="55" t="s">
        <v>218</v>
      </c>
      <c r="B19" s="324"/>
      <c r="C19" s="324">
        <v>44146</v>
      </c>
      <c r="D19" s="325" t="s">
        <v>373</v>
      </c>
      <c r="E19" s="326" t="s">
        <v>370</v>
      </c>
      <c r="F19" s="326" t="s">
        <v>354</v>
      </c>
      <c r="G19" s="326" t="s">
        <v>479</v>
      </c>
      <c r="H19" s="327" t="s">
        <v>480</v>
      </c>
      <c r="I19" s="327" t="s">
        <v>481</v>
      </c>
      <c r="J19" s="327" t="s">
        <v>356</v>
      </c>
      <c r="K19" s="392" t="s">
        <v>357</v>
      </c>
      <c r="L19" s="392" t="s">
        <v>357</v>
      </c>
      <c r="M19" s="392" t="s">
        <v>357</v>
      </c>
      <c r="N19" s="392" t="s">
        <v>358</v>
      </c>
      <c r="O19" s="393">
        <v>8</v>
      </c>
      <c r="P19" s="393">
        <v>2</v>
      </c>
      <c r="Q19" s="393">
        <v>1</v>
      </c>
      <c r="R19" s="393" t="s">
        <v>386</v>
      </c>
      <c r="S19" s="393" t="s">
        <v>386</v>
      </c>
      <c r="T19" s="248" t="s">
        <v>491</v>
      </c>
    </row>
    <row r="20" spans="1:21" ht="21" customHeight="1">
      <c r="A20" s="54" t="s">
        <v>321</v>
      </c>
      <c r="B20" s="350" t="s">
        <v>257</v>
      </c>
      <c r="C20" s="350">
        <v>43282</v>
      </c>
      <c r="D20" s="268" t="s">
        <v>363</v>
      </c>
      <c r="E20" s="293" t="s">
        <v>391</v>
      </c>
      <c r="F20" s="293" t="s">
        <v>354</v>
      </c>
      <c r="G20" s="293" t="s">
        <v>392</v>
      </c>
      <c r="H20" s="296" t="s">
        <v>593</v>
      </c>
      <c r="I20" s="296" t="s">
        <v>393</v>
      </c>
      <c r="J20" s="245" t="s">
        <v>461</v>
      </c>
      <c r="K20" s="297" t="s">
        <v>357</v>
      </c>
      <c r="L20" s="297" t="s">
        <v>357</v>
      </c>
      <c r="M20" s="297" t="s">
        <v>357</v>
      </c>
      <c r="N20" s="297" t="s">
        <v>362</v>
      </c>
      <c r="O20" s="298">
        <v>26</v>
      </c>
      <c r="P20" s="298">
        <v>6</v>
      </c>
      <c r="Q20" s="298">
        <v>1</v>
      </c>
      <c r="R20" s="298">
        <v>0</v>
      </c>
      <c r="S20" s="298">
        <v>25272</v>
      </c>
      <c r="T20" s="299"/>
    </row>
    <row r="21" spans="1:21" ht="21" customHeight="1">
      <c r="A21" s="14" t="s">
        <v>193</v>
      </c>
      <c r="B21" s="242" t="s">
        <v>258</v>
      </c>
      <c r="C21" s="242">
        <v>43282</v>
      </c>
      <c r="D21" s="268" t="s">
        <v>366</v>
      </c>
      <c r="E21" s="244" t="s">
        <v>394</v>
      </c>
      <c r="F21" s="244" t="s">
        <v>354</v>
      </c>
      <c r="G21" s="269" t="s">
        <v>462</v>
      </c>
      <c r="H21" s="245" t="s">
        <v>367</v>
      </c>
      <c r="I21" s="245" t="s">
        <v>395</v>
      </c>
      <c r="J21" s="245" t="s">
        <v>396</v>
      </c>
      <c r="K21" s="246" t="s">
        <v>357</v>
      </c>
      <c r="L21" s="246" t="s">
        <v>357</v>
      </c>
      <c r="M21" s="246" t="s">
        <v>357</v>
      </c>
      <c r="N21" s="246" t="s">
        <v>362</v>
      </c>
      <c r="O21" s="247">
        <v>9</v>
      </c>
      <c r="P21" s="247">
        <v>2</v>
      </c>
      <c r="Q21" s="247">
        <v>1</v>
      </c>
      <c r="R21" s="247" t="s">
        <v>386</v>
      </c>
      <c r="S21" s="247" t="s">
        <v>386</v>
      </c>
      <c r="T21" s="248"/>
    </row>
    <row r="22" spans="1:21" ht="21" customHeight="1">
      <c r="A22" s="14" t="s">
        <v>195</v>
      </c>
      <c r="B22" s="357" t="s">
        <v>259</v>
      </c>
      <c r="C22" s="358">
        <v>43282</v>
      </c>
      <c r="D22" s="268" t="s">
        <v>363</v>
      </c>
      <c r="E22" s="269" t="s">
        <v>394</v>
      </c>
      <c r="F22" s="269" t="s">
        <v>354</v>
      </c>
      <c r="G22" s="269" t="s">
        <v>397</v>
      </c>
      <c r="H22" s="271" t="s">
        <v>367</v>
      </c>
      <c r="I22" s="245" t="s">
        <v>395</v>
      </c>
      <c r="J22" s="245" t="s">
        <v>461</v>
      </c>
      <c r="K22" s="272" t="s">
        <v>357</v>
      </c>
      <c r="L22" s="272" t="s">
        <v>357</v>
      </c>
      <c r="M22" s="272" t="s">
        <v>357</v>
      </c>
      <c r="N22" s="272" t="s">
        <v>364</v>
      </c>
      <c r="O22" s="259">
        <v>9</v>
      </c>
      <c r="P22" s="259">
        <v>2</v>
      </c>
      <c r="Q22" s="259">
        <v>1</v>
      </c>
      <c r="R22" s="259" t="s">
        <v>386</v>
      </c>
      <c r="S22" s="259" t="s">
        <v>386</v>
      </c>
      <c r="T22" s="260"/>
    </row>
    <row r="23" spans="1:21" ht="21" customHeight="1">
      <c r="A23" s="14" t="s">
        <v>243</v>
      </c>
      <c r="B23" s="357" t="s">
        <v>260</v>
      </c>
      <c r="C23" s="358">
        <v>43282</v>
      </c>
      <c r="D23" s="268" t="s">
        <v>363</v>
      </c>
      <c r="E23" s="269" t="s">
        <v>394</v>
      </c>
      <c r="F23" s="269" t="s">
        <v>354</v>
      </c>
      <c r="G23" s="269" t="s">
        <v>397</v>
      </c>
      <c r="H23" s="271" t="s">
        <v>367</v>
      </c>
      <c r="I23" s="245" t="s">
        <v>395</v>
      </c>
      <c r="J23" s="245" t="s">
        <v>461</v>
      </c>
      <c r="K23" s="272" t="s">
        <v>357</v>
      </c>
      <c r="L23" s="272" t="s">
        <v>357</v>
      </c>
      <c r="M23" s="272" t="s">
        <v>357</v>
      </c>
      <c r="N23" s="272" t="s">
        <v>362</v>
      </c>
      <c r="O23" s="259">
        <v>6</v>
      </c>
      <c r="P23" s="259">
        <v>2</v>
      </c>
      <c r="Q23" s="259">
        <v>1</v>
      </c>
      <c r="R23" s="259" t="s">
        <v>386</v>
      </c>
      <c r="S23" s="259" t="s">
        <v>386</v>
      </c>
      <c r="T23" s="260"/>
    </row>
    <row r="24" spans="1:21" ht="21" customHeight="1">
      <c r="A24" s="14" t="s">
        <v>378</v>
      </c>
      <c r="B24" s="357" t="s">
        <v>260</v>
      </c>
      <c r="C24" s="358">
        <v>44531</v>
      </c>
      <c r="D24" s="268" t="s">
        <v>366</v>
      </c>
      <c r="E24" s="269" t="s">
        <v>394</v>
      </c>
      <c r="F24" s="269" t="s">
        <v>354</v>
      </c>
      <c r="G24" s="269" t="s">
        <v>492</v>
      </c>
      <c r="H24" s="271" t="s">
        <v>367</v>
      </c>
      <c r="I24" s="245" t="s">
        <v>463</v>
      </c>
      <c r="J24" s="271" t="s">
        <v>493</v>
      </c>
      <c r="K24" s="272" t="s">
        <v>357</v>
      </c>
      <c r="L24" s="272" t="s">
        <v>357</v>
      </c>
      <c r="M24" s="272" t="s">
        <v>357</v>
      </c>
      <c r="N24" s="272" t="s">
        <v>364</v>
      </c>
      <c r="O24" s="259">
        <v>15</v>
      </c>
      <c r="P24" s="259">
        <v>6</v>
      </c>
      <c r="Q24" s="259">
        <v>0</v>
      </c>
      <c r="R24" s="259">
        <v>0</v>
      </c>
      <c r="S24" s="259">
        <v>14652</v>
      </c>
      <c r="T24" s="260"/>
    </row>
    <row r="25" spans="1:21" ht="21" customHeight="1">
      <c r="A25" s="55" t="s">
        <v>196</v>
      </c>
      <c r="B25" s="324">
        <v>39995</v>
      </c>
      <c r="C25" s="324" t="s">
        <v>464</v>
      </c>
      <c r="D25" s="325" t="s">
        <v>353</v>
      </c>
      <c r="E25" s="326" t="s">
        <v>370</v>
      </c>
      <c r="F25" s="327" t="s">
        <v>368</v>
      </c>
      <c r="G25" s="326" t="s">
        <v>594</v>
      </c>
      <c r="H25" s="327" t="s">
        <v>482</v>
      </c>
      <c r="I25" s="327" t="s">
        <v>382</v>
      </c>
      <c r="J25" s="327" t="s">
        <v>595</v>
      </c>
      <c r="K25" s="392" t="s">
        <v>357</v>
      </c>
      <c r="L25" s="392" t="s">
        <v>357</v>
      </c>
      <c r="M25" s="392" t="s">
        <v>357</v>
      </c>
      <c r="N25" s="392" t="s">
        <v>362</v>
      </c>
      <c r="O25" s="393">
        <v>31</v>
      </c>
      <c r="P25" s="393">
        <v>5</v>
      </c>
      <c r="Q25" s="393">
        <v>2</v>
      </c>
      <c r="R25" s="259" t="s">
        <v>386</v>
      </c>
      <c r="S25" s="393">
        <v>5536</v>
      </c>
      <c r="T25" s="394"/>
    </row>
    <row r="26" spans="1:21" ht="21" customHeight="1">
      <c r="A26" s="54" t="s">
        <v>197</v>
      </c>
      <c r="B26" s="350">
        <v>40238</v>
      </c>
      <c r="C26" s="350">
        <v>44409</v>
      </c>
      <c r="D26" s="292" t="s">
        <v>327</v>
      </c>
      <c r="E26" s="293" t="s">
        <v>472</v>
      </c>
      <c r="F26" s="293" t="s">
        <v>472</v>
      </c>
      <c r="G26" s="293" t="s">
        <v>472</v>
      </c>
      <c r="H26" s="296" t="s">
        <v>472</v>
      </c>
      <c r="I26" s="296" t="s">
        <v>484</v>
      </c>
      <c r="J26" s="296" t="s">
        <v>596</v>
      </c>
      <c r="K26" s="297" t="s">
        <v>357</v>
      </c>
      <c r="L26" s="297" t="s">
        <v>357</v>
      </c>
      <c r="M26" s="297" t="s">
        <v>357</v>
      </c>
      <c r="N26" s="297" t="s">
        <v>358</v>
      </c>
      <c r="O26" s="298">
        <v>11</v>
      </c>
      <c r="P26" s="298">
        <v>4</v>
      </c>
      <c r="Q26" s="298">
        <v>1</v>
      </c>
      <c r="R26" s="298">
        <v>334</v>
      </c>
      <c r="S26" s="298">
        <v>584</v>
      </c>
      <c r="T26" s="299"/>
    </row>
    <row r="27" spans="1:21" ht="21" customHeight="1">
      <c r="A27" s="14" t="s">
        <v>198</v>
      </c>
      <c r="B27" s="363">
        <v>39875</v>
      </c>
      <c r="C27" s="363">
        <v>43525</v>
      </c>
      <c r="D27" s="268" t="s">
        <v>353</v>
      </c>
      <c r="E27" s="244" t="s">
        <v>370</v>
      </c>
      <c r="F27" s="269" t="s">
        <v>354</v>
      </c>
      <c r="G27" s="244" t="s">
        <v>360</v>
      </c>
      <c r="H27" s="271" t="s">
        <v>597</v>
      </c>
      <c r="I27" s="245" t="s">
        <v>382</v>
      </c>
      <c r="J27" s="271" t="s">
        <v>598</v>
      </c>
      <c r="K27" s="272" t="s">
        <v>357</v>
      </c>
      <c r="L27" s="272" t="s">
        <v>357</v>
      </c>
      <c r="M27" s="272" t="s">
        <v>357</v>
      </c>
      <c r="N27" s="422" t="s">
        <v>358</v>
      </c>
      <c r="O27" s="259">
        <v>12</v>
      </c>
      <c r="P27" s="259">
        <v>3</v>
      </c>
      <c r="Q27" s="259">
        <v>0</v>
      </c>
      <c r="R27" s="259">
        <v>0</v>
      </c>
      <c r="S27" s="259">
        <v>10174</v>
      </c>
      <c r="T27" s="260" t="s">
        <v>486</v>
      </c>
    </row>
    <row r="28" spans="1:21" ht="21" customHeight="1">
      <c r="A28" s="14" t="s">
        <v>199</v>
      </c>
      <c r="B28" s="242" t="s">
        <v>261</v>
      </c>
      <c r="C28" s="242">
        <v>43525</v>
      </c>
      <c r="D28" s="243" t="s">
        <v>373</v>
      </c>
      <c r="E28" s="244" t="s">
        <v>398</v>
      </c>
      <c r="F28" s="244" t="s">
        <v>354</v>
      </c>
      <c r="G28" s="244" t="s">
        <v>360</v>
      </c>
      <c r="H28" s="245" t="s">
        <v>399</v>
      </c>
      <c r="I28" s="245" t="s">
        <v>355</v>
      </c>
      <c r="J28" s="245" t="s">
        <v>599</v>
      </c>
      <c r="K28" s="246" t="s">
        <v>357</v>
      </c>
      <c r="L28" s="246" t="s">
        <v>357</v>
      </c>
      <c r="M28" s="246" t="s">
        <v>357</v>
      </c>
      <c r="N28" s="246" t="s">
        <v>358</v>
      </c>
      <c r="O28" s="247">
        <v>3</v>
      </c>
      <c r="P28" s="247">
        <v>1</v>
      </c>
      <c r="Q28" s="247">
        <v>0</v>
      </c>
      <c r="R28" s="247" t="s">
        <v>386</v>
      </c>
      <c r="S28" s="247" t="s">
        <v>386</v>
      </c>
      <c r="T28" s="248" t="s">
        <v>494</v>
      </c>
    </row>
    <row r="29" spans="1:21" ht="21" customHeight="1">
      <c r="A29" s="14" t="s">
        <v>200</v>
      </c>
      <c r="B29" s="363">
        <v>40452</v>
      </c>
      <c r="C29" s="363">
        <v>44105</v>
      </c>
      <c r="D29" s="268" t="s">
        <v>353</v>
      </c>
      <c r="E29" s="269" t="s">
        <v>600</v>
      </c>
      <c r="F29" s="269" t="s">
        <v>354</v>
      </c>
      <c r="G29" s="269" t="s">
        <v>380</v>
      </c>
      <c r="H29" s="271" t="s">
        <v>383</v>
      </c>
      <c r="I29" s="271" t="s">
        <v>483</v>
      </c>
      <c r="J29" s="271" t="s">
        <v>361</v>
      </c>
      <c r="K29" s="272" t="s">
        <v>357</v>
      </c>
      <c r="L29" s="272" t="s">
        <v>357</v>
      </c>
      <c r="M29" s="272" t="s">
        <v>357</v>
      </c>
      <c r="N29" s="272" t="s">
        <v>358</v>
      </c>
      <c r="O29" s="259">
        <v>12</v>
      </c>
      <c r="P29" s="259">
        <v>2</v>
      </c>
      <c r="Q29" s="259">
        <v>2</v>
      </c>
      <c r="R29" s="259">
        <v>770</v>
      </c>
      <c r="S29" s="259">
        <v>5953</v>
      </c>
      <c r="T29" s="260"/>
    </row>
    <row r="30" spans="1:21" ht="21" customHeight="1">
      <c r="A30" s="55" t="s">
        <v>201</v>
      </c>
      <c r="B30" s="324">
        <v>40164</v>
      </c>
      <c r="C30" s="324">
        <v>44903</v>
      </c>
      <c r="D30" s="325" t="s">
        <v>363</v>
      </c>
      <c r="E30" s="326" t="s">
        <v>400</v>
      </c>
      <c r="F30" s="326"/>
      <c r="G30" s="326"/>
      <c r="H30" s="327"/>
      <c r="I30" s="327" t="s">
        <v>601</v>
      </c>
      <c r="J30" s="328" t="s">
        <v>361</v>
      </c>
      <c r="K30" s="329" t="s">
        <v>357</v>
      </c>
      <c r="L30" s="329" t="s">
        <v>357</v>
      </c>
      <c r="M30" s="329" t="s">
        <v>357</v>
      </c>
      <c r="N30" s="329" t="s">
        <v>358</v>
      </c>
      <c r="O30" s="330">
        <v>9</v>
      </c>
      <c r="P30" s="330">
        <v>2</v>
      </c>
      <c r="Q30" s="330">
        <v>2</v>
      </c>
      <c r="R30" s="330">
        <v>0</v>
      </c>
      <c r="S30" s="330">
        <v>3171</v>
      </c>
      <c r="T30" s="331" t="s">
        <v>602</v>
      </c>
    </row>
    <row r="31" spans="1:21" ht="21" customHeight="1">
      <c r="A31" s="54" t="s">
        <v>202</v>
      </c>
      <c r="B31" s="291"/>
      <c r="C31" s="291">
        <v>43284</v>
      </c>
      <c r="D31" s="292" t="s">
        <v>353</v>
      </c>
      <c r="E31" s="293" t="s">
        <v>370</v>
      </c>
      <c r="F31" s="293" t="s">
        <v>354</v>
      </c>
      <c r="G31" s="294" t="s">
        <v>360</v>
      </c>
      <c r="H31" s="295" t="s">
        <v>603</v>
      </c>
      <c r="I31" s="295" t="s">
        <v>604</v>
      </c>
      <c r="J31" s="296"/>
      <c r="K31" s="297" t="s">
        <v>357</v>
      </c>
      <c r="L31" s="297" t="s">
        <v>357</v>
      </c>
      <c r="M31" s="297" t="s">
        <v>357</v>
      </c>
      <c r="N31" s="297" t="s">
        <v>358</v>
      </c>
      <c r="O31" s="298">
        <v>7</v>
      </c>
      <c r="P31" s="298">
        <v>1</v>
      </c>
      <c r="Q31" s="298">
        <v>1</v>
      </c>
      <c r="R31" s="298"/>
      <c r="S31" s="298">
        <v>5994</v>
      </c>
      <c r="T31" s="299"/>
    </row>
    <row r="32" spans="1:21" ht="21" customHeight="1">
      <c r="A32" s="14" t="s">
        <v>322</v>
      </c>
      <c r="B32" s="258">
        <v>40627</v>
      </c>
      <c r="C32" s="258">
        <v>43284</v>
      </c>
      <c r="D32" s="268" t="s">
        <v>353</v>
      </c>
      <c r="E32" s="269" t="s">
        <v>370</v>
      </c>
      <c r="F32" s="269" t="s">
        <v>354</v>
      </c>
      <c r="G32" s="270" t="s">
        <v>360</v>
      </c>
      <c r="H32" s="101" t="s">
        <v>605</v>
      </c>
      <c r="I32" s="101" t="s">
        <v>355</v>
      </c>
      <c r="J32" s="271"/>
      <c r="K32" s="272" t="s">
        <v>357</v>
      </c>
      <c r="L32" s="272" t="s">
        <v>357</v>
      </c>
      <c r="M32" s="272" t="s">
        <v>357</v>
      </c>
      <c r="N32" s="272" t="s">
        <v>358</v>
      </c>
      <c r="O32" s="259">
        <v>5</v>
      </c>
      <c r="P32" s="259">
        <v>1</v>
      </c>
      <c r="Q32" s="259">
        <v>1</v>
      </c>
      <c r="R32" s="247">
        <v>14040</v>
      </c>
      <c r="S32" s="247">
        <v>2808</v>
      </c>
      <c r="T32" s="260"/>
      <c r="U32" s="95"/>
    </row>
    <row r="33" spans="1:20" ht="42" customHeight="1">
      <c r="A33" s="14" t="s">
        <v>203</v>
      </c>
      <c r="B33" s="242" t="s">
        <v>262</v>
      </c>
      <c r="C33" s="242">
        <v>43375</v>
      </c>
      <c r="D33" s="243" t="s">
        <v>373</v>
      </c>
      <c r="E33" s="244" t="s">
        <v>400</v>
      </c>
      <c r="F33" s="244"/>
      <c r="G33" s="244"/>
      <c r="H33" s="245" t="s">
        <v>401</v>
      </c>
      <c r="I33" s="245" t="s">
        <v>484</v>
      </c>
      <c r="J33" s="245" t="s">
        <v>361</v>
      </c>
      <c r="K33" s="246" t="s">
        <v>357</v>
      </c>
      <c r="L33" s="246" t="s">
        <v>357</v>
      </c>
      <c r="M33" s="246" t="s">
        <v>357</v>
      </c>
      <c r="N33" s="246" t="s">
        <v>358</v>
      </c>
      <c r="O33" s="247">
        <v>8</v>
      </c>
      <c r="P33" s="247">
        <v>2</v>
      </c>
      <c r="Q33" s="247">
        <v>1</v>
      </c>
      <c r="R33" s="247">
        <v>0</v>
      </c>
      <c r="S33" s="259">
        <v>7463</v>
      </c>
      <c r="T33" s="709" t="s">
        <v>606</v>
      </c>
    </row>
    <row r="34" spans="1:20" ht="21" customHeight="1">
      <c r="A34" s="14" t="s">
        <v>204</v>
      </c>
      <c r="B34" s="242"/>
      <c r="C34" s="242">
        <v>43375</v>
      </c>
      <c r="D34" s="243" t="s">
        <v>373</v>
      </c>
      <c r="E34" s="244" t="s">
        <v>400</v>
      </c>
      <c r="F34" s="244"/>
      <c r="G34" s="244"/>
      <c r="H34" s="245" t="s">
        <v>401</v>
      </c>
      <c r="I34" s="245" t="s">
        <v>484</v>
      </c>
      <c r="J34" s="245" t="s">
        <v>361</v>
      </c>
      <c r="K34" s="246" t="s">
        <v>357</v>
      </c>
      <c r="L34" s="246" t="s">
        <v>357</v>
      </c>
      <c r="M34" s="246" t="s">
        <v>357</v>
      </c>
      <c r="N34" s="246" t="s">
        <v>358</v>
      </c>
      <c r="O34" s="247">
        <v>8</v>
      </c>
      <c r="P34" s="247">
        <v>2</v>
      </c>
      <c r="Q34" s="247">
        <v>1</v>
      </c>
      <c r="R34" s="259" t="s">
        <v>386</v>
      </c>
      <c r="S34" s="388" t="s">
        <v>386</v>
      </c>
      <c r="T34" s="260" t="s">
        <v>607</v>
      </c>
    </row>
    <row r="35" spans="1:20" ht="21" customHeight="1">
      <c r="A35" s="55" t="s">
        <v>206</v>
      </c>
      <c r="B35" s="375" t="s">
        <v>263</v>
      </c>
      <c r="C35" s="375">
        <v>44481</v>
      </c>
      <c r="D35" s="325" t="s">
        <v>373</v>
      </c>
      <c r="E35" s="326" t="s">
        <v>495</v>
      </c>
      <c r="F35" s="326" t="s">
        <v>354</v>
      </c>
      <c r="G35" s="326"/>
      <c r="H35" s="245"/>
      <c r="I35" s="327" t="s">
        <v>608</v>
      </c>
      <c r="J35" s="328" t="s">
        <v>496</v>
      </c>
      <c r="K35" s="329" t="s">
        <v>357</v>
      </c>
      <c r="L35" s="329" t="s">
        <v>357</v>
      </c>
      <c r="M35" s="329" t="s">
        <v>357</v>
      </c>
      <c r="N35" s="329" t="s">
        <v>358</v>
      </c>
      <c r="O35" s="330">
        <v>9</v>
      </c>
      <c r="P35" s="330">
        <v>2</v>
      </c>
      <c r="Q35" s="330">
        <v>1</v>
      </c>
      <c r="R35" s="330">
        <v>0</v>
      </c>
      <c r="S35" s="330"/>
      <c r="T35" s="331"/>
    </row>
    <row r="36" spans="1:20" ht="21" customHeight="1">
      <c r="A36" s="54" t="s">
        <v>270</v>
      </c>
      <c r="B36" s="350"/>
      <c r="C36" s="350" t="s">
        <v>609</v>
      </c>
      <c r="D36" s="292" t="s">
        <v>353</v>
      </c>
      <c r="E36" s="293"/>
      <c r="F36" s="293" t="s">
        <v>354</v>
      </c>
      <c r="G36" s="293"/>
      <c r="H36" s="296"/>
      <c r="I36" s="296" t="s">
        <v>610</v>
      </c>
      <c r="J36" s="405" t="s">
        <v>361</v>
      </c>
      <c r="K36" s="406" t="s">
        <v>357</v>
      </c>
      <c r="L36" s="406" t="s">
        <v>357</v>
      </c>
      <c r="M36" s="406" t="s">
        <v>365</v>
      </c>
      <c r="N36" s="406" t="s">
        <v>364</v>
      </c>
      <c r="O36" s="407">
        <v>3</v>
      </c>
      <c r="P36" s="407">
        <v>1</v>
      </c>
      <c r="Q36" s="407">
        <v>1</v>
      </c>
      <c r="R36" s="407">
        <v>603</v>
      </c>
      <c r="S36" s="407">
        <v>69</v>
      </c>
      <c r="T36" s="408"/>
    </row>
    <row r="37" spans="1:20" ht="21" customHeight="1">
      <c r="A37" s="14" t="s">
        <v>208</v>
      </c>
      <c r="B37" s="242"/>
      <c r="C37" s="242">
        <v>44652</v>
      </c>
      <c r="D37" s="243" t="s">
        <v>363</v>
      </c>
      <c r="E37" s="244" t="s">
        <v>497</v>
      </c>
      <c r="F37" s="244" t="s">
        <v>354</v>
      </c>
      <c r="G37" s="244" t="s">
        <v>498</v>
      </c>
      <c r="H37" s="245" t="s">
        <v>499</v>
      </c>
      <c r="I37" s="245" t="s">
        <v>384</v>
      </c>
      <c r="J37" s="245" t="s">
        <v>361</v>
      </c>
      <c r="K37" s="246" t="s">
        <v>357</v>
      </c>
      <c r="L37" s="246" t="s">
        <v>357</v>
      </c>
      <c r="M37" s="246" t="s">
        <v>365</v>
      </c>
      <c r="N37" s="246" t="s">
        <v>358</v>
      </c>
      <c r="O37" s="247">
        <v>6</v>
      </c>
      <c r="P37" s="247">
        <v>5</v>
      </c>
      <c r="Q37" s="247">
        <v>5</v>
      </c>
      <c r="R37" s="247">
        <v>2361</v>
      </c>
      <c r="S37" s="247">
        <v>614</v>
      </c>
      <c r="T37" s="248"/>
    </row>
    <row r="38" spans="1:20" ht="21" customHeight="1">
      <c r="A38" s="14" t="s">
        <v>212</v>
      </c>
      <c r="B38" s="242">
        <v>40864</v>
      </c>
      <c r="C38" s="242">
        <v>44835</v>
      </c>
      <c r="D38" s="243" t="s">
        <v>363</v>
      </c>
      <c r="E38" s="269" t="s">
        <v>611</v>
      </c>
      <c r="F38" s="269" t="s">
        <v>354</v>
      </c>
      <c r="G38" s="269" t="s">
        <v>612</v>
      </c>
      <c r="H38" s="271" t="s">
        <v>613</v>
      </c>
      <c r="I38" s="271" t="s">
        <v>614</v>
      </c>
      <c r="J38" s="271" t="s">
        <v>361</v>
      </c>
      <c r="K38" s="272" t="s">
        <v>357</v>
      </c>
      <c r="L38" s="272" t="s">
        <v>357</v>
      </c>
      <c r="M38" s="272" t="s">
        <v>357</v>
      </c>
      <c r="N38" s="272" t="s">
        <v>358</v>
      </c>
      <c r="O38" s="259">
        <v>5</v>
      </c>
      <c r="P38" s="259">
        <v>2</v>
      </c>
      <c r="Q38" s="259">
        <v>2</v>
      </c>
      <c r="R38" s="259">
        <v>18909</v>
      </c>
      <c r="S38" s="259">
        <v>1891</v>
      </c>
      <c r="T38" s="260"/>
    </row>
    <row r="39" spans="1:20" ht="36" customHeight="1">
      <c r="A39" s="365" t="s">
        <v>266</v>
      </c>
      <c r="B39" s="363">
        <v>39751</v>
      </c>
      <c r="C39" s="363">
        <v>43034</v>
      </c>
      <c r="D39" s="268" t="s">
        <v>363</v>
      </c>
      <c r="E39" s="269" t="s">
        <v>615</v>
      </c>
      <c r="F39" s="269" t="s">
        <v>354</v>
      </c>
      <c r="G39" s="369" t="s">
        <v>616</v>
      </c>
      <c r="H39" s="493" t="s">
        <v>465</v>
      </c>
      <c r="I39" s="271" t="s">
        <v>466</v>
      </c>
      <c r="J39" s="271" t="s">
        <v>371</v>
      </c>
      <c r="K39" s="272" t="s">
        <v>357</v>
      </c>
      <c r="L39" s="272" t="s">
        <v>357</v>
      </c>
      <c r="M39" s="272" t="s">
        <v>357</v>
      </c>
      <c r="N39" s="272" t="s">
        <v>362</v>
      </c>
      <c r="O39" s="259">
        <v>8</v>
      </c>
      <c r="P39" s="259">
        <v>4</v>
      </c>
      <c r="Q39" s="259">
        <v>2</v>
      </c>
      <c r="R39" s="259">
        <v>14558</v>
      </c>
      <c r="S39" s="259">
        <v>1386</v>
      </c>
      <c r="T39" s="260"/>
    </row>
    <row r="40" spans="1:20" ht="21" customHeight="1">
      <c r="A40" s="14" t="s">
        <v>217</v>
      </c>
      <c r="B40" s="357" t="s">
        <v>264</v>
      </c>
      <c r="C40" s="357" t="s">
        <v>467</v>
      </c>
      <c r="D40" s="268" t="s">
        <v>500</v>
      </c>
      <c r="E40" s="269"/>
      <c r="F40" s="269" t="s">
        <v>354</v>
      </c>
      <c r="G40" s="269"/>
      <c r="H40" s="271" t="s">
        <v>501</v>
      </c>
      <c r="I40" s="271" t="s">
        <v>617</v>
      </c>
      <c r="J40" s="271" t="s">
        <v>359</v>
      </c>
      <c r="K40" s="272" t="s">
        <v>365</v>
      </c>
      <c r="L40" s="272" t="s">
        <v>365</v>
      </c>
      <c r="M40" s="272" t="s">
        <v>365</v>
      </c>
      <c r="N40" s="272"/>
      <c r="O40" s="259">
        <v>0</v>
      </c>
      <c r="P40" s="259">
        <v>0</v>
      </c>
      <c r="Q40" s="259">
        <v>0</v>
      </c>
      <c r="R40" s="259"/>
      <c r="S40" s="259"/>
      <c r="T40" s="260"/>
    </row>
    <row r="41" spans="1:20" ht="21" customHeight="1">
      <c r="A41" s="54" t="s">
        <v>209</v>
      </c>
      <c r="B41" s="402">
        <v>39569</v>
      </c>
      <c r="C41" s="402">
        <v>43235</v>
      </c>
      <c r="D41" s="403" t="s">
        <v>353</v>
      </c>
      <c r="E41" s="404" t="s">
        <v>400</v>
      </c>
      <c r="F41" s="404"/>
      <c r="G41" s="404"/>
      <c r="H41" s="296"/>
      <c r="I41" s="405" t="s">
        <v>402</v>
      </c>
      <c r="J41" s="405" t="s">
        <v>361</v>
      </c>
      <c r="K41" s="406" t="s">
        <v>357</v>
      </c>
      <c r="L41" s="406" t="s">
        <v>357</v>
      </c>
      <c r="M41" s="406" t="s">
        <v>357</v>
      </c>
      <c r="N41" s="406" t="s">
        <v>358</v>
      </c>
      <c r="O41" s="407">
        <v>10</v>
      </c>
      <c r="P41" s="407">
        <v>3</v>
      </c>
      <c r="Q41" s="407">
        <v>2</v>
      </c>
      <c r="R41" s="407">
        <v>0</v>
      </c>
      <c r="S41" s="407">
        <v>4019</v>
      </c>
      <c r="T41" s="691" t="s">
        <v>618</v>
      </c>
    </row>
    <row r="42" spans="1:20" ht="21" customHeight="1">
      <c r="A42" s="14" t="s">
        <v>210</v>
      </c>
      <c r="B42" s="258">
        <v>38899</v>
      </c>
      <c r="C42" s="258">
        <v>43282</v>
      </c>
      <c r="D42" s="243" t="s">
        <v>353</v>
      </c>
      <c r="E42" s="244" t="s">
        <v>137</v>
      </c>
      <c r="F42" s="244"/>
      <c r="G42" s="244" t="s">
        <v>137</v>
      </c>
      <c r="H42" s="245" t="s">
        <v>137</v>
      </c>
      <c r="I42" s="245" t="s">
        <v>403</v>
      </c>
      <c r="J42" s="245" t="s">
        <v>619</v>
      </c>
      <c r="K42" s="246" t="s">
        <v>357</v>
      </c>
      <c r="L42" s="246" t="s">
        <v>357</v>
      </c>
      <c r="M42" s="246" t="s">
        <v>357</v>
      </c>
      <c r="N42" s="246" t="s">
        <v>358</v>
      </c>
      <c r="O42" s="247">
        <v>4</v>
      </c>
      <c r="P42" s="247">
        <v>1</v>
      </c>
      <c r="Q42" s="247">
        <v>0</v>
      </c>
      <c r="R42" s="247" t="s">
        <v>386</v>
      </c>
      <c r="S42" s="247">
        <v>2685</v>
      </c>
      <c r="T42" s="248" t="s">
        <v>502</v>
      </c>
    </row>
    <row r="43" spans="1:20" ht="21" customHeight="1">
      <c r="A43" s="14" t="s">
        <v>213</v>
      </c>
      <c r="B43" s="258">
        <v>40822</v>
      </c>
      <c r="C43" s="258" t="s">
        <v>503</v>
      </c>
      <c r="D43" s="243" t="s">
        <v>353</v>
      </c>
      <c r="E43" s="244" t="s">
        <v>381</v>
      </c>
      <c r="F43" s="244" t="s">
        <v>354</v>
      </c>
      <c r="G43" s="244" t="s">
        <v>504</v>
      </c>
      <c r="H43" s="245" t="s">
        <v>505</v>
      </c>
      <c r="I43" s="245" t="s">
        <v>506</v>
      </c>
      <c r="J43" s="245" t="s">
        <v>371</v>
      </c>
      <c r="K43" s="246" t="s">
        <v>357</v>
      </c>
      <c r="L43" s="246" t="s">
        <v>357</v>
      </c>
      <c r="M43" s="246" t="s">
        <v>357</v>
      </c>
      <c r="N43" s="246" t="s">
        <v>358</v>
      </c>
      <c r="O43" s="247">
        <v>6</v>
      </c>
      <c r="P43" s="247">
        <v>1</v>
      </c>
      <c r="Q43" s="247">
        <v>2</v>
      </c>
      <c r="R43" s="247">
        <v>10792</v>
      </c>
      <c r="S43" s="259">
        <v>2169</v>
      </c>
      <c r="T43" s="260"/>
    </row>
    <row r="44" spans="1:20" ht="32.25" customHeight="1">
      <c r="A44" s="14" t="s">
        <v>211</v>
      </c>
      <c r="B44" s="258">
        <v>40213</v>
      </c>
      <c r="C44" s="258">
        <v>43866</v>
      </c>
      <c r="D44" s="243" t="s">
        <v>468</v>
      </c>
      <c r="E44" s="269" t="s">
        <v>485</v>
      </c>
      <c r="F44" s="269" t="s">
        <v>354</v>
      </c>
      <c r="G44" s="269" t="s">
        <v>380</v>
      </c>
      <c r="H44" s="491" t="s">
        <v>620</v>
      </c>
      <c r="I44" s="271" t="s">
        <v>402</v>
      </c>
      <c r="J44" s="245" t="s">
        <v>361</v>
      </c>
      <c r="K44" s="246" t="s">
        <v>357</v>
      </c>
      <c r="L44" s="246" t="s">
        <v>357</v>
      </c>
      <c r="M44" s="246" t="s">
        <v>365</v>
      </c>
      <c r="N44" s="246" t="s">
        <v>358</v>
      </c>
      <c r="O44" s="259">
        <v>10</v>
      </c>
      <c r="P44" s="259">
        <v>2</v>
      </c>
      <c r="Q44" s="259">
        <v>0</v>
      </c>
      <c r="R44" s="259">
        <v>0</v>
      </c>
      <c r="S44" s="259">
        <v>2425</v>
      </c>
      <c r="T44" s="260"/>
    </row>
    <row r="45" spans="1:20" ht="21" customHeight="1" thickBot="1">
      <c r="A45" s="56" t="s">
        <v>214</v>
      </c>
      <c r="B45" s="448" t="s">
        <v>265</v>
      </c>
      <c r="C45" s="449">
        <v>43800</v>
      </c>
      <c r="D45" s="450" t="s">
        <v>468</v>
      </c>
      <c r="E45" s="451" t="s">
        <v>400</v>
      </c>
      <c r="F45" s="451" t="s">
        <v>354</v>
      </c>
      <c r="G45" s="451"/>
      <c r="H45" s="452"/>
      <c r="I45" s="452" t="s">
        <v>507</v>
      </c>
      <c r="J45" s="452" t="s">
        <v>621</v>
      </c>
      <c r="K45" s="453" t="s">
        <v>357</v>
      </c>
      <c r="L45" s="453" t="s">
        <v>357</v>
      </c>
      <c r="M45" s="453" t="s">
        <v>357</v>
      </c>
      <c r="N45" s="453" t="s">
        <v>358</v>
      </c>
      <c r="O45" s="454">
        <v>10</v>
      </c>
      <c r="P45" s="454">
        <v>2</v>
      </c>
      <c r="Q45" s="454">
        <v>2</v>
      </c>
      <c r="R45" s="454">
        <v>12505</v>
      </c>
      <c r="S45" s="454">
        <v>3595</v>
      </c>
      <c r="T45" s="455"/>
    </row>
    <row r="46" spans="1:20" ht="21" customHeight="1" thickBot="1">
      <c r="A46" s="18" t="s">
        <v>145</v>
      </c>
      <c r="B46" s="129" t="s">
        <v>135</v>
      </c>
      <c r="C46" s="110" t="s">
        <v>135</v>
      </c>
      <c r="D46" s="56" t="s">
        <v>135</v>
      </c>
      <c r="E46" s="56" t="s">
        <v>135</v>
      </c>
      <c r="F46" s="56" t="s">
        <v>135</v>
      </c>
      <c r="G46" s="56" t="s">
        <v>135</v>
      </c>
      <c r="H46" s="127" t="s">
        <v>135</v>
      </c>
      <c r="I46" s="127" t="s">
        <v>135</v>
      </c>
      <c r="J46" s="127" t="s">
        <v>135</v>
      </c>
      <c r="K46" s="56">
        <v>33</v>
      </c>
      <c r="L46" s="56">
        <v>33</v>
      </c>
      <c r="M46" s="56">
        <v>30</v>
      </c>
      <c r="N46" s="56"/>
      <c r="O46" s="43">
        <v>557</v>
      </c>
      <c r="P46" s="43">
        <v>137</v>
      </c>
      <c r="Q46" s="43">
        <v>51</v>
      </c>
      <c r="R46" s="43">
        <v>117695</v>
      </c>
      <c r="S46" s="43">
        <v>209671</v>
      </c>
      <c r="T46" s="200"/>
    </row>
    <row r="47" spans="1:20" ht="21" customHeight="1">
      <c r="A47" s="425" t="s">
        <v>215</v>
      </c>
      <c r="B47" s="258">
        <v>38798</v>
      </c>
      <c r="C47" s="258">
        <v>38798</v>
      </c>
      <c r="D47" s="675" t="s">
        <v>363</v>
      </c>
      <c r="E47" s="675" t="s">
        <v>473</v>
      </c>
      <c r="F47" s="675" t="s">
        <v>354</v>
      </c>
      <c r="G47" s="675" t="s">
        <v>137</v>
      </c>
      <c r="H47" s="676" t="s">
        <v>563</v>
      </c>
      <c r="I47" s="676" t="s">
        <v>564</v>
      </c>
      <c r="J47" s="676" t="s">
        <v>471</v>
      </c>
      <c r="K47" s="677" t="s">
        <v>365</v>
      </c>
      <c r="L47" s="677" t="s">
        <v>365</v>
      </c>
      <c r="M47" s="677" t="s">
        <v>365</v>
      </c>
      <c r="N47" s="677"/>
      <c r="O47" s="678">
        <v>1</v>
      </c>
      <c r="P47" s="678">
        <v>0</v>
      </c>
      <c r="Q47" s="678">
        <v>0</v>
      </c>
      <c r="R47" s="678">
        <v>847</v>
      </c>
      <c r="S47" s="678">
        <v>0</v>
      </c>
      <c r="T47" s="679"/>
    </row>
    <row r="48" spans="1:20" ht="21" customHeight="1">
      <c r="A48" s="14" t="s">
        <v>216</v>
      </c>
      <c r="B48" s="242">
        <v>39173</v>
      </c>
      <c r="C48" s="242">
        <v>41913</v>
      </c>
      <c r="D48" s="244" t="s">
        <v>565</v>
      </c>
      <c r="E48" s="881" t="s">
        <v>625</v>
      </c>
      <c r="F48" s="244" t="s">
        <v>354</v>
      </c>
      <c r="G48" s="244" t="s">
        <v>498</v>
      </c>
      <c r="H48" s="245" t="s">
        <v>566</v>
      </c>
      <c r="I48" s="245" t="s">
        <v>567</v>
      </c>
      <c r="J48" s="245" t="s">
        <v>371</v>
      </c>
      <c r="K48" s="246" t="s">
        <v>357</v>
      </c>
      <c r="L48" s="246" t="s">
        <v>365</v>
      </c>
      <c r="M48" s="246" t="s">
        <v>365</v>
      </c>
      <c r="N48" s="246" t="s">
        <v>358</v>
      </c>
      <c r="O48" s="671">
        <v>12</v>
      </c>
      <c r="P48" s="671">
        <v>1</v>
      </c>
      <c r="Q48" s="671">
        <v>1</v>
      </c>
      <c r="R48" s="671">
        <v>40</v>
      </c>
      <c r="S48" s="672">
        <v>40</v>
      </c>
      <c r="T48" s="248"/>
    </row>
    <row r="49" spans="1:20" ht="21" customHeight="1" thickBot="1">
      <c r="A49" s="56" t="s">
        <v>171</v>
      </c>
      <c r="B49" s="475"/>
      <c r="C49" s="475">
        <v>44938</v>
      </c>
      <c r="D49" s="683" t="s">
        <v>353</v>
      </c>
      <c r="E49" s="683" t="s">
        <v>400</v>
      </c>
      <c r="F49" s="684" t="s">
        <v>368</v>
      </c>
      <c r="G49" s="683" t="s">
        <v>400</v>
      </c>
      <c r="H49" s="684" t="s">
        <v>367</v>
      </c>
      <c r="I49" s="684" t="s">
        <v>474</v>
      </c>
      <c r="J49" s="684" t="s">
        <v>568</v>
      </c>
      <c r="K49" s="685" t="s">
        <v>357</v>
      </c>
      <c r="L49" s="685" t="s">
        <v>357</v>
      </c>
      <c r="M49" s="685" t="s">
        <v>357</v>
      </c>
      <c r="N49" s="685" t="s">
        <v>358</v>
      </c>
      <c r="O49" s="686">
        <v>61</v>
      </c>
      <c r="P49" s="686">
        <v>12</v>
      </c>
      <c r="Q49" s="686">
        <v>3</v>
      </c>
      <c r="R49" s="686">
        <v>2200</v>
      </c>
      <c r="S49" s="686">
        <v>31353</v>
      </c>
      <c r="T49" s="687"/>
    </row>
    <row r="50" spans="1:20" ht="21" customHeight="1" thickBot="1">
      <c r="A50" s="17" t="s">
        <v>145</v>
      </c>
      <c r="B50" s="130" t="s">
        <v>135</v>
      </c>
      <c r="C50" s="110" t="s">
        <v>135</v>
      </c>
      <c r="D50" s="110" t="s">
        <v>135</v>
      </c>
      <c r="E50" s="110" t="s">
        <v>135</v>
      </c>
      <c r="F50" s="110" t="s">
        <v>135</v>
      </c>
      <c r="G50" s="110" t="s">
        <v>135</v>
      </c>
      <c r="H50" s="128" t="s">
        <v>135</v>
      </c>
      <c r="I50" s="128" t="s">
        <v>135</v>
      </c>
      <c r="J50" s="128" t="s">
        <v>135</v>
      </c>
      <c r="K50" s="110">
        <f>COUNTIF(K47:K49,"○")</f>
        <v>2</v>
      </c>
      <c r="L50" s="110">
        <f>COUNTIF(L47:L49,"○")</f>
        <v>1</v>
      </c>
      <c r="M50" s="110">
        <f>COUNTIF(M47:M49,"○")</f>
        <v>1</v>
      </c>
      <c r="N50" s="110"/>
      <c r="O50" s="41">
        <f>SUM(O47:O49)</f>
        <v>74</v>
      </c>
      <c r="P50" s="41">
        <f>SUM(P47:P49)</f>
        <v>13</v>
      </c>
      <c r="Q50" s="41">
        <f>SUM(Q47:Q49)</f>
        <v>4</v>
      </c>
      <c r="R50" s="41">
        <f>SUM(R47:R49)</f>
        <v>3087</v>
      </c>
      <c r="S50" s="41">
        <f>SUM(S47:S49)</f>
        <v>31393</v>
      </c>
      <c r="T50" s="201"/>
    </row>
    <row r="51" spans="1:20" ht="21" customHeight="1" thickBot="1">
      <c r="A51" s="18" t="s">
        <v>11</v>
      </c>
      <c r="B51" s="131" t="s">
        <v>135</v>
      </c>
      <c r="C51" s="56" t="s">
        <v>135</v>
      </c>
      <c r="D51" s="56" t="s">
        <v>135</v>
      </c>
      <c r="E51" s="56" t="s">
        <v>135</v>
      </c>
      <c r="F51" s="56" t="s">
        <v>135</v>
      </c>
      <c r="G51" s="56" t="s">
        <v>135</v>
      </c>
      <c r="H51" s="56" t="s">
        <v>135</v>
      </c>
      <c r="I51" s="56" t="s">
        <v>135</v>
      </c>
      <c r="J51" s="56" t="s">
        <v>135</v>
      </c>
      <c r="K51" s="43">
        <f>K46+K50</f>
        <v>35</v>
      </c>
      <c r="L51" s="43">
        <f>L46+L50</f>
        <v>34</v>
      </c>
      <c r="M51" s="43">
        <f>M46+M50</f>
        <v>31</v>
      </c>
      <c r="N51" s="56"/>
      <c r="O51" s="43">
        <f>O46+O50</f>
        <v>631</v>
      </c>
      <c r="P51" s="43">
        <f>P46+P50</f>
        <v>150</v>
      </c>
      <c r="Q51" s="43">
        <f>Q46+Q50</f>
        <v>55</v>
      </c>
      <c r="R51" s="43">
        <f>R46+R50</f>
        <v>120782</v>
      </c>
      <c r="S51" s="43">
        <f>S46+S50</f>
        <v>241064</v>
      </c>
      <c r="T51" s="200"/>
    </row>
    <row r="52" spans="1:20">
      <c r="B52" s="34"/>
      <c r="C52" s="34"/>
    </row>
  </sheetData>
  <mergeCells count="13">
    <mergeCell ref="A2:A4"/>
    <mergeCell ref="D2:G2"/>
    <mergeCell ref="E3:E4"/>
    <mergeCell ref="D3:D4"/>
    <mergeCell ref="K2:N2"/>
    <mergeCell ref="N3:N4"/>
    <mergeCell ref="P3:P4"/>
    <mergeCell ref="B2:B4"/>
    <mergeCell ref="C2:C4"/>
    <mergeCell ref="F3:F4"/>
    <mergeCell ref="G3:G4"/>
    <mergeCell ref="L3:L4"/>
    <mergeCell ref="M3:M4"/>
  </mergeCells>
  <phoneticPr fontId="2"/>
  <dataValidations count="3">
    <dataValidation type="list" allowBlank="1" showInputMessage="1" showErrorMessage="1" sqref="N5" xr:uid="{00000000-0002-0000-0A00-000000000000}">
      <formula1>"館内,庁内,外部"</formula1>
    </dataValidation>
    <dataValidation type="list" allowBlank="1" showInputMessage="1" showErrorMessage="1" sqref="K5:M5" xr:uid="{00000000-0002-0000-0A00-000001000000}">
      <formula1>"○,×"</formula1>
    </dataValidation>
    <dataValidation type="list" allowBlank="1" showInputMessage="1" showErrorMessage="1" sqref="F5" xr:uid="{00000000-0002-0000-0A00-000002000000}">
      <formula1>"パソコン,ワークステーション,オフコン,汎用機"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69" firstPageNumber="48" fitToWidth="2" orientation="portrait" useFirstPageNumber="1" r:id="rId1"/>
  <headerFooter alignWithMargins="0">
    <oddFooter>&amp;C&amp;"ＭＳ 明朝,標準"&amp;18&amp;P</oddFooter>
  </headerFooter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H58"/>
  <sheetViews>
    <sheetView view="pageBreakPreview" topLeftCell="C4" zoomScale="80" zoomScaleNormal="85" zoomScaleSheetLayoutView="80" workbookViewId="0">
      <selection activeCell="K50" sqref="K50"/>
    </sheetView>
  </sheetViews>
  <sheetFormatPr defaultColWidth="9" defaultRowHeight="13.2"/>
  <cols>
    <col min="1" max="1" width="10.33203125" style="12" customWidth="1"/>
    <col min="2" max="2" width="11.77734375" style="1" customWidth="1"/>
    <col min="3" max="4" width="10.88671875" style="1" customWidth="1"/>
    <col min="5" max="5" width="11.6640625" style="1" bestFit="1" customWidth="1"/>
    <col min="6" max="10" width="11.6640625" style="1" customWidth="1"/>
    <col min="11" max="11" width="12.6640625" style="1" bestFit="1" customWidth="1"/>
    <col min="12" max="12" width="13.44140625" style="1" customWidth="1"/>
    <col min="13" max="13" width="13.33203125" style="1" bestFit="1" customWidth="1"/>
    <col min="14" max="14" width="12" style="1" bestFit="1" customWidth="1"/>
    <col min="15" max="15" width="12.88671875" style="1" bestFit="1" customWidth="1"/>
    <col min="16" max="16" width="48.44140625" style="1" customWidth="1"/>
    <col min="17" max="16384" width="9" style="1"/>
  </cols>
  <sheetData>
    <row r="1" spans="1:216" ht="14.4">
      <c r="A1" s="603" t="s">
        <v>536</v>
      </c>
      <c r="B1" s="48"/>
    </row>
    <row r="2" spans="1:216" ht="14.1" customHeight="1">
      <c r="A2" s="1026" t="s">
        <v>0</v>
      </c>
      <c r="B2" s="1044" t="s">
        <v>453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154" t="s">
        <v>113</v>
      </c>
      <c r="P2" s="63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HH2" s="6"/>
    </row>
    <row r="3" spans="1:216" ht="14.1" customHeight="1">
      <c r="A3" s="1027"/>
      <c r="B3" s="1045"/>
      <c r="C3" s="1044" t="s">
        <v>452</v>
      </c>
      <c r="D3" s="3"/>
      <c r="E3" s="2"/>
      <c r="F3" s="2"/>
      <c r="G3" s="2"/>
      <c r="H3" s="2"/>
      <c r="I3" s="2"/>
      <c r="J3" s="2"/>
      <c r="K3" s="2"/>
      <c r="L3" s="2"/>
      <c r="M3" s="8"/>
      <c r="N3" s="1041" t="s">
        <v>114</v>
      </c>
      <c r="O3" s="39"/>
      <c r="P3" s="52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HG3" s="6"/>
    </row>
    <row r="4" spans="1:216" ht="14.1" customHeight="1">
      <c r="A4" s="1027"/>
      <c r="B4" s="1045"/>
      <c r="C4" s="1045"/>
      <c r="D4" s="1026" t="s">
        <v>451</v>
      </c>
      <c r="E4" s="2"/>
      <c r="F4" s="2"/>
      <c r="G4" s="2"/>
      <c r="H4" s="2"/>
      <c r="I4" s="2"/>
      <c r="J4" s="2"/>
      <c r="K4" s="2"/>
      <c r="L4" s="3"/>
      <c r="M4" s="20"/>
      <c r="N4" s="1042"/>
      <c r="O4" s="69"/>
      <c r="P4" s="11" t="s">
        <v>115</v>
      </c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HG4" s="6"/>
    </row>
    <row r="5" spans="1:216" ht="14.1" customHeight="1">
      <c r="A5" s="1027"/>
      <c r="B5" s="1045"/>
      <c r="C5" s="1045"/>
      <c r="D5" s="1027"/>
      <c r="E5" s="3"/>
      <c r="F5" s="3"/>
      <c r="G5" s="3"/>
      <c r="H5" s="3"/>
      <c r="I5" s="3"/>
      <c r="J5" s="3"/>
      <c r="K5" s="9" t="s">
        <v>116</v>
      </c>
      <c r="L5" s="1039" t="s">
        <v>446</v>
      </c>
      <c r="M5" s="30" t="s">
        <v>117</v>
      </c>
      <c r="N5" s="1042"/>
      <c r="O5" s="238" t="s">
        <v>449</v>
      </c>
      <c r="P5" s="11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HG5" s="6"/>
    </row>
    <row r="6" spans="1:216" ht="14.1" customHeight="1">
      <c r="A6" s="1028"/>
      <c r="B6" s="1046"/>
      <c r="C6" s="1046"/>
      <c r="D6" s="1028"/>
      <c r="E6" s="621" t="s">
        <v>450</v>
      </c>
      <c r="F6" s="622" t="s">
        <v>118</v>
      </c>
      <c r="G6" s="623" t="s">
        <v>119</v>
      </c>
      <c r="H6" s="184" t="s">
        <v>129</v>
      </c>
      <c r="I6" s="184" t="s">
        <v>130</v>
      </c>
      <c r="J6" s="184" t="s">
        <v>120</v>
      </c>
      <c r="K6" s="185" t="s">
        <v>448</v>
      </c>
      <c r="L6" s="1040"/>
      <c r="M6" s="183" t="s">
        <v>447</v>
      </c>
      <c r="N6" s="1043"/>
      <c r="O6" s="40"/>
      <c r="P6" s="52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HG6" s="6"/>
    </row>
    <row r="7" spans="1:216" ht="24" customHeight="1">
      <c r="A7" s="54" t="s">
        <v>305</v>
      </c>
      <c r="B7" s="300">
        <v>859150</v>
      </c>
      <c r="C7" s="300">
        <v>859150</v>
      </c>
      <c r="D7" s="300">
        <v>160649</v>
      </c>
      <c r="E7" s="300">
        <v>51348</v>
      </c>
      <c r="F7" s="300">
        <v>5413</v>
      </c>
      <c r="G7" s="300">
        <v>6639</v>
      </c>
      <c r="H7" s="300">
        <v>0</v>
      </c>
      <c r="I7" s="300">
        <v>515</v>
      </c>
      <c r="J7" s="300">
        <v>0</v>
      </c>
      <c r="K7" s="300">
        <v>63915</v>
      </c>
      <c r="L7" s="300">
        <v>634586</v>
      </c>
      <c r="M7" s="300">
        <v>698501</v>
      </c>
      <c r="N7" s="300">
        <v>0</v>
      </c>
      <c r="O7" s="300">
        <v>0</v>
      </c>
      <c r="P7" s="301"/>
    </row>
    <row r="8" spans="1:216" ht="24" customHeight="1">
      <c r="A8" s="14" t="s">
        <v>250</v>
      </c>
      <c r="B8" s="249" t="s">
        <v>137</v>
      </c>
      <c r="C8" s="249" t="s">
        <v>137</v>
      </c>
      <c r="D8" s="413" t="s">
        <v>137</v>
      </c>
      <c r="E8" s="249" t="s">
        <v>137</v>
      </c>
      <c r="F8" s="249" t="s">
        <v>137</v>
      </c>
      <c r="G8" s="249" t="s">
        <v>137</v>
      </c>
      <c r="H8" s="249" t="s">
        <v>137</v>
      </c>
      <c r="I8" s="249" t="s">
        <v>137</v>
      </c>
      <c r="J8" s="249" t="s">
        <v>137</v>
      </c>
      <c r="K8" s="249" t="s">
        <v>137</v>
      </c>
      <c r="L8" s="249" t="s">
        <v>137</v>
      </c>
      <c r="M8" s="249" t="s">
        <v>137</v>
      </c>
      <c r="N8" s="249" t="s">
        <v>137</v>
      </c>
      <c r="O8" s="249" t="s">
        <v>137</v>
      </c>
      <c r="P8" s="250" t="s">
        <v>475</v>
      </c>
    </row>
    <row r="9" spans="1:216" ht="24" customHeight="1">
      <c r="A9" s="14" t="s">
        <v>252</v>
      </c>
      <c r="B9" s="249" t="s">
        <v>137</v>
      </c>
      <c r="C9" s="413" t="s">
        <v>137</v>
      </c>
      <c r="D9" s="249" t="s">
        <v>137</v>
      </c>
      <c r="E9" s="249" t="s">
        <v>137</v>
      </c>
      <c r="F9" s="249" t="s">
        <v>137</v>
      </c>
      <c r="G9" s="249" t="s">
        <v>137</v>
      </c>
      <c r="H9" s="249" t="s">
        <v>137</v>
      </c>
      <c r="I9" s="249" t="s">
        <v>137</v>
      </c>
      <c r="J9" s="249" t="s">
        <v>137</v>
      </c>
      <c r="K9" s="249" t="s">
        <v>137</v>
      </c>
      <c r="L9" s="249" t="s">
        <v>137</v>
      </c>
      <c r="M9" s="249" t="s">
        <v>137</v>
      </c>
      <c r="N9" s="249" t="s">
        <v>137</v>
      </c>
      <c r="O9" s="249" t="s">
        <v>137</v>
      </c>
      <c r="P9" s="411" t="s">
        <v>475</v>
      </c>
    </row>
    <row r="10" spans="1:216" ht="24" customHeight="1">
      <c r="A10" s="14" t="s">
        <v>288</v>
      </c>
      <c r="B10" s="249">
        <v>364320</v>
      </c>
      <c r="C10" s="249">
        <v>344520</v>
      </c>
      <c r="D10" s="249">
        <v>54599</v>
      </c>
      <c r="E10" s="249">
        <v>51774</v>
      </c>
      <c r="F10" s="249">
        <v>7484</v>
      </c>
      <c r="G10" s="249">
        <v>17650</v>
      </c>
      <c r="H10" s="249">
        <v>0</v>
      </c>
      <c r="I10" s="249">
        <v>1351</v>
      </c>
      <c r="J10" s="249">
        <v>1162</v>
      </c>
      <c r="K10" s="249">
        <v>79421</v>
      </c>
      <c r="L10" s="249">
        <v>210500</v>
      </c>
      <c r="M10" s="249">
        <v>289921</v>
      </c>
      <c r="N10" s="249">
        <v>19800</v>
      </c>
      <c r="O10" s="249">
        <v>0</v>
      </c>
      <c r="P10" s="411"/>
    </row>
    <row r="11" spans="1:216" ht="24" customHeight="1">
      <c r="A11" s="14" t="s">
        <v>289</v>
      </c>
      <c r="B11" s="249" t="s">
        <v>137</v>
      </c>
      <c r="C11" s="249" t="s">
        <v>137</v>
      </c>
      <c r="D11" s="413" t="s">
        <v>137</v>
      </c>
      <c r="E11" s="249" t="s">
        <v>137</v>
      </c>
      <c r="F11" s="249" t="s">
        <v>137</v>
      </c>
      <c r="G11" s="249" t="s">
        <v>137</v>
      </c>
      <c r="H11" s="249" t="s">
        <v>137</v>
      </c>
      <c r="I11" s="249" t="s">
        <v>137</v>
      </c>
      <c r="J11" s="249" t="s">
        <v>137</v>
      </c>
      <c r="K11" s="249" t="s">
        <v>137</v>
      </c>
      <c r="L11" s="249" t="s">
        <v>137</v>
      </c>
      <c r="M11" s="249" t="s">
        <v>137</v>
      </c>
      <c r="N11" s="249" t="s">
        <v>137</v>
      </c>
      <c r="O11" s="249" t="s">
        <v>137</v>
      </c>
      <c r="P11" s="250" t="s">
        <v>377</v>
      </c>
      <c r="AR11" s="1" t="s">
        <v>346</v>
      </c>
    </row>
    <row r="12" spans="1:216" ht="24" customHeight="1">
      <c r="A12" s="54" t="s">
        <v>132</v>
      </c>
      <c r="B12" s="300" t="s">
        <v>137</v>
      </c>
      <c r="C12" s="300" t="s">
        <v>137</v>
      </c>
      <c r="D12" s="300" t="s">
        <v>137</v>
      </c>
      <c r="E12" s="300" t="s">
        <v>137</v>
      </c>
      <c r="F12" s="300" t="s">
        <v>137</v>
      </c>
      <c r="G12" s="300" t="s">
        <v>137</v>
      </c>
      <c r="H12" s="300" t="s">
        <v>137</v>
      </c>
      <c r="I12" s="300" t="s">
        <v>137</v>
      </c>
      <c r="J12" s="300" t="s">
        <v>137</v>
      </c>
      <c r="K12" s="300" t="s">
        <v>137</v>
      </c>
      <c r="L12" s="300" t="s">
        <v>137</v>
      </c>
      <c r="M12" s="300" t="s">
        <v>137</v>
      </c>
      <c r="N12" s="300" t="s">
        <v>137</v>
      </c>
      <c r="O12" s="300" t="s">
        <v>137</v>
      </c>
      <c r="P12" s="301" t="s">
        <v>377</v>
      </c>
    </row>
    <row r="13" spans="1:216" ht="24" customHeight="1">
      <c r="A13" s="14" t="s">
        <v>133</v>
      </c>
      <c r="B13" s="249" t="s">
        <v>137</v>
      </c>
      <c r="C13" s="249" t="s">
        <v>137</v>
      </c>
      <c r="D13" s="413" t="s">
        <v>137</v>
      </c>
      <c r="E13" s="249" t="s">
        <v>137</v>
      </c>
      <c r="F13" s="249" t="s">
        <v>137</v>
      </c>
      <c r="G13" s="249" t="s">
        <v>137</v>
      </c>
      <c r="H13" s="249" t="s">
        <v>137</v>
      </c>
      <c r="I13" s="249" t="s">
        <v>137</v>
      </c>
      <c r="J13" s="249" t="s">
        <v>137</v>
      </c>
      <c r="K13" s="249" t="s">
        <v>137</v>
      </c>
      <c r="L13" s="249" t="s">
        <v>137</v>
      </c>
      <c r="M13" s="249" t="s">
        <v>137</v>
      </c>
      <c r="N13" s="249" t="s">
        <v>137</v>
      </c>
      <c r="O13" s="249" t="s">
        <v>137</v>
      </c>
      <c r="P13" s="415" t="s">
        <v>377</v>
      </c>
    </row>
    <row r="14" spans="1:216" ht="24" customHeight="1">
      <c r="A14" s="14" t="s">
        <v>136</v>
      </c>
      <c r="B14" s="249" t="s">
        <v>137</v>
      </c>
      <c r="C14" s="249" t="s">
        <v>137</v>
      </c>
      <c r="D14" s="249" t="s">
        <v>137</v>
      </c>
      <c r="E14" s="249" t="s">
        <v>137</v>
      </c>
      <c r="F14" s="249" t="s">
        <v>137</v>
      </c>
      <c r="G14" s="249" t="s">
        <v>137</v>
      </c>
      <c r="H14" s="249" t="s">
        <v>137</v>
      </c>
      <c r="I14" s="249" t="s">
        <v>137</v>
      </c>
      <c r="J14" s="249" t="s">
        <v>137</v>
      </c>
      <c r="K14" s="249" t="s">
        <v>137</v>
      </c>
      <c r="L14" s="249" t="s">
        <v>137</v>
      </c>
      <c r="M14" s="249" t="s">
        <v>137</v>
      </c>
      <c r="N14" s="249" t="s">
        <v>137</v>
      </c>
      <c r="O14" s="249" t="s">
        <v>137</v>
      </c>
      <c r="P14" s="415" t="s">
        <v>377</v>
      </c>
    </row>
    <row r="15" spans="1:216" ht="24" customHeight="1">
      <c r="A15" s="14" t="s">
        <v>207</v>
      </c>
      <c r="B15" s="249" t="s">
        <v>137</v>
      </c>
      <c r="C15" s="249" t="s">
        <v>137</v>
      </c>
      <c r="D15" s="413" t="s">
        <v>137</v>
      </c>
      <c r="E15" s="249" t="s">
        <v>137</v>
      </c>
      <c r="F15" s="249" t="s">
        <v>137</v>
      </c>
      <c r="G15" s="249" t="s">
        <v>137</v>
      </c>
      <c r="H15" s="249" t="s">
        <v>137</v>
      </c>
      <c r="I15" s="249" t="s">
        <v>137</v>
      </c>
      <c r="J15" s="249" t="s">
        <v>137</v>
      </c>
      <c r="K15" s="249" t="s">
        <v>137</v>
      </c>
      <c r="L15" s="249" t="s">
        <v>137</v>
      </c>
      <c r="M15" s="249" t="s">
        <v>137</v>
      </c>
      <c r="N15" s="249" t="s">
        <v>137</v>
      </c>
      <c r="O15" s="249" t="s">
        <v>137</v>
      </c>
      <c r="P15" s="420" t="s">
        <v>377</v>
      </c>
    </row>
    <row r="16" spans="1:216" ht="24" customHeight="1">
      <c r="A16" s="55" t="s">
        <v>134</v>
      </c>
      <c r="B16" s="332">
        <v>136799</v>
      </c>
      <c r="C16" s="332">
        <v>136799</v>
      </c>
      <c r="D16" s="332">
        <v>96311</v>
      </c>
      <c r="E16" s="332">
        <v>15704</v>
      </c>
      <c r="F16" s="332">
        <v>2562</v>
      </c>
      <c r="G16" s="332">
        <v>1699</v>
      </c>
      <c r="H16" s="332">
        <v>0</v>
      </c>
      <c r="I16" s="332">
        <v>3764</v>
      </c>
      <c r="J16" s="332">
        <v>0</v>
      </c>
      <c r="K16" s="332">
        <v>23729</v>
      </c>
      <c r="L16" s="332">
        <v>16759</v>
      </c>
      <c r="M16" s="332">
        <v>40488</v>
      </c>
      <c r="N16" s="332">
        <v>0</v>
      </c>
      <c r="O16" s="332">
        <v>0</v>
      </c>
      <c r="P16" s="333"/>
    </row>
    <row r="17" spans="1:18" ht="24" customHeight="1">
      <c r="A17" s="54" t="s">
        <v>347</v>
      </c>
      <c r="B17" s="300" t="s">
        <v>137</v>
      </c>
      <c r="C17" s="300" t="s">
        <v>137</v>
      </c>
      <c r="D17" s="300" t="s">
        <v>137</v>
      </c>
      <c r="E17" s="300" t="s">
        <v>137</v>
      </c>
      <c r="F17" s="300" t="s">
        <v>137</v>
      </c>
      <c r="G17" s="300" t="s">
        <v>137</v>
      </c>
      <c r="H17" s="300" t="s">
        <v>137</v>
      </c>
      <c r="I17" s="300" t="s">
        <v>137</v>
      </c>
      <c r="J17" s="300" t="s">
        <v>137</v>
      </c>
      <c r="K17" s="300" t="s">
        <v>137</v>
      </c>
      <c r="L17" s="300" t="s">
        <v>137</v>
      </c>
      <c r="M17" s="300" t="s">
        <v>137</v>
      </c>
      <c r="N17" s="300" t="s">
        <v>137</v>
      </c>
      <c r="O17" s="300" t="s">
        <v>137</v>
      </c>
      <c r="P17" s="301" t="s">
        <v>460</v>
      </c>
    </row>
    <row r="18" spans="1:18" ht="24" customHeight="1">
      <c r="A18" s="14" t="s">
        <v>348</v>
      </c>
      <c r="B18" s="249">
        <v>140206</v>
      </c>
      <c r="C18" s="249">
        <v>137258</v>
      </c>
      <c r="D18" s="249">
        <v>0</v>
      </c>
      <c r="E18" s="249">
        <v>30855</v>
      </c>
      <c r="F18" s="249">
        <v>4150</v>
      </c>
      <c r="G18" s="249">
        <v>6194</v>
      </c>
      <c r="H18" s="249">
        <v>0</v>
      </c>
      <c r="I18" s="249">
        <v>0</v>
      </c>
      <c r="J18" s="249">
        <v>275</v>
      </c>
      <c r="K18" s="249">
        <v>41474</v>
      </c>
      <c r="L18" s="249">
        <v>95784</v>
      </c>
      <c r="M18" s="249">
        <v>137258</v>
      </c>
      <c r="N18" s="249">
        <v>2948</v>
      </c>
      <c r="O18" s="249"/>
      <c r="P18" s="250" t="s">
        <v>508</v>
      </c>
    </row>
    <row r="19" spans="1:18" ht="24" customHeight="1">
      <c r="A19" s="14" t="s">
        <v>219</v>
      </c>
      <c r="B19" s="249" t="s">
        <v>137</v>
      </c>
      <c r="C19" s="249" t="s">
        <v>137</v>
      </c>
      <c r="D19" s="249" t="s">
        <v>137</v>
      </c>
      <c r="E19" s="249" t="s">
        <v>137</v>
      </c>
      <c r="F19" s="249" t="s">
        <v>137</v>
      </c>
      <c r="G19" s="249" t="s">
        <v>137</v>
      </c>
      <c r="H19" s="249" t="s">
        <v>137</v>
      </c>
      <c r="I19" s="249" t="s">
        <v>137</v>
      </c>
      <c r="J19" s="249" t="s">
        <v>137</v>
      </c>
      <c r="K19" s="249" t="s">
        <v>137</v>
      </c>
      <c r="L19" s="249" t="s">
        <v>137</v>
      </c>
      <c r="M19" s="249" t="s">
        <v>137</v>
      </c>
      <c r="N19" s="249" t="s">
        <v>137</v>
      </c>
      <c r="O19" s="249" t="s">
        <v>137</v>
      </c>
      <c r="P19" s="250" t="s">
        <v>377</v>
      </c>
    </row>
    <row r="20" spans="1:18" ht="24" customHeight="1">
      <c r="A20" s="14" t="s">
        <v>349</v>
      </c>
      <c r="B20" s="249" t="s">
        <v>137</v>
      </c>
      <c r="C20" s="249" t="s">
        <v>137</v>
      </c>
      <c r="D20" s="249" t="s">
        <v>137</v>
      </c>
      <c r="E20" s="249" t="s">
        <v>137</v>
      </c>
      <c r="F20" s="249" t="s">
        <v>137</v>
      </c>
      <c r="G20" s="249" t="s">
        <v>137</v>
      </c>
      <c r="H20" s="249" t="s">
        <v>137</v>
      </c>
      <c r="I20" s="249" t="s">
        <v>137</v>
      </c>
      <c r="J20" s="249" t="s">
        <v>137</v>
      </c>
      <c r="K20" s="249" t="s">
        <v>137</v>
      </c>
      <c r="L20" s="249" t="s">
        <v>137</v>
      </c>
      <c r="M20" s="249" t="s">
        <v>137</v>
      </c>
      <c r="N20" s="249" t="s">
        <v>137</v>
      </c>
      <c r="O20" s="249" t="s">
        <v>137</v>
      </c>
      <c r="P20" s="250" t="s">
        <v>377</v>
      </c>
    </row>
    <row r="21" spans="1:18" ht="24" customHeight="1">
      <c r="A21" s="55" t="s">
        <v>218</v>
      </c>
      <c r="B21" s="332" t="s">
        <v>137</v>
      </c>
      <c r="C21" s="332" t="s">
        <v>137</v>
      </c>
      <c r="D21" s="332" t="s">
        <v>137</v>
      </c>
      <c r="E21" s="332" t="s">
        <v>137</v>
      </c>
      <c r="F21" s="332" t="s">
        <v>137</v>
      </c>
      <c r="G21" s="332" t="s">
        <v>137</v>
      </c>
      <c r="H21" s="332" t="s">
        <v>137</v>
      </c>
      <c r="I21" s="332" t="s">
        <v>137</v>
      </c>
      <c r="J21" s="332" t="s">
        <v>137</v>
      </c>
      <c r="K21" s="332" t="s">
        <v>137</v>
      </c>
      <c r="L21" s="332" t="s">
        <v>137</v>
      </c>
      <c r="M21" s="332" t="s">
        <v>137</v>
      </c>
      <c r="N21" s="332" t="s">
        <v>137</v>
      </c>
      <c r="O21" s="332" t="s">
        <v>137</v>
      </c>
      <c r="P21" s="333" t="s">
        <v>377</v>
      </c>
      <c r="Q21" s="111" t="s">
        <v>189</v>
      </c>
      <c r="R21" s="112" t="s">
        <v>189</v>
      </c>
    </row>
    <row r="22" spans="1:18" ht="24" customHeight="1">
      <c r="A22" s="54" t="s">
        <v>350</v>
      </c>
      <c r="B22" s="351">
        <v>251450</v>
      </c>
      <c r="C22" s="351">
        <v>199353</v>
      </c>
      <c r="D22" s="351">
        <v>92429</v>
      </c>
      <c r="E22" s="351">
        <v>18659</v>
      </c>
      <c r="F22" s="351">
        <v>1669</v>
      </c>
      <c r="G22" s="351">
        <v>2830</v>
      </c>
      <c r="H22" s="351">
        <v>0</v>
      </c>
      <c r="I22" s="351">
        <v>0</v>
      </c>
      <c r="J22" s="351">
        <v>751</v>
      </c>
      <c r="K22" s="351">
        <v>23909</v>
      </c>
      <c r="L22" s="351">
        <v>83015</v>
      </c>
      <c r="M22" s="351">
        <v>106924</v>
      </c>
      <c r="N22" s="351">
        <v>52097</v>
      </c>
      <c r="O22" s="351">
        <v>0</v>
      </c>
      <c r="P22" s="352"/>
    </row>
    <row r="23" spans="1:18" ht="24" customHeight="1">
      <c r="A23" s="14" t="s">
        <v>193</v>
      </c>
      <c r="B23" s="249">
        <v>36930</v>
      </c>
      <c r="C23" s="249">
        <v>36930</v>
      </c>
      <c r="D23" s="249">
        <v>29365</v>
      </c>
      <c r="E23" s="249">
        <v>4192</v>
      </c>
      <c r="F23" s="249">
        <v>1198</v>
      </c>
      <c r="G23" s="249">
        <v>1049</v>
      </c>
      <c r="H23" s="249">
        <v>0</v>
      </c>
      <c r="I23" s="249">
        <v>0</v>
      </c>
      <c r="J23" s="249">
        <v>0</v>
      </c>
      <c r="K23" s="249">
        <v>6439</v>
      </c>
      <c r="L23" s="249">
        <v>1126</v>
      </c>
      <c r="M23" s="249">
        <v>7565</v>
      </c>
      <c r="N23" s="249" t="s">
        <v>137</v>
      </c>
      <c r="O23" s="249" t="s">
        <v>137</v>
      </c>
      <c r="P23" s="250"/>
    </row>
    <row r="24" spans="1:18" ht="24" customHeight="1">
      <c r="A24" s="14" t="s">
        <v>195</v>
      </c>
      <c r="B24" s="249">
        <v>56580</v>
      </c>
      <c r="C24" s="249">
        <v>56580</v>
      </c>
      <c r="D24" s="249">
        <v>37190</v>
      </c>
      <c r="E24" s="249">
        <v>10474</v>
      </c>
      <c r="F24" s="249">
        <v>1339</v>
      </c>
      <c r="G24" s="249">
        <v>2618</v>
      </c>
      <c r="H24" s="249">
        <v>0</v>
      </c>
      <c r="I24" s="249">
        <v>0</v>
      </c>
      <c r="J24" s="249">
        <v>0</v>
      </c>
      <c r="K24" s="249">
        <v>14431</v>
      </c>
      <c r="L24" s="249">
        <v>4959</v>
      </c>
      <c r="M24" s="249">
        <v>19390</v>
      </c>
      <c r="N24" s="249" t="s">
        <v>137</v>
      </c>
      <c r="O24" s="249" t="s">
        <v>137</v>
      </c>
      <c r="P24" s="250" t="s">
        <v>622</v>
      </c>
    </row>
    <row r="25" spans="1:18" ht="24" customHeight="1">
      <c r="A25" s="14" t="s">
        <v>243</v>
      </c>
      <c r="B25" s="249">
        <v>37149</v>
      </c>
      <c r="C25" s="249">
        <v>37149</v>
      </c>
      <c r="D25" s="249">
        <v>29808</v>
      </c>
      <c r="E25" s="249">
        <v>4370</v>
      </c>
      <c r="F25" s="249">
        <v>1169</v>
      </c>
      <c r="G25" s="249">
        <v>1074</v>
      </c>
      <c r="H25" s="249">
        <v>0</v>
      </c>
      <c r="I25" s="249">
        <v>0</v>
      </c>
      <c r="J25" s="249">
        <v>0</v>
      </c>
      <c r="K25" s="249">
        <v>6613</v>
      </c>
      <c r="L25" s="249">
        <v>728</v>
      </c>
      <c r="M25" s="249">
        <v>7341</v>
      </c>
      <c r="N25" s="249" t="s">
        <v>137</v>
      </c>
      <c r="O25" s="249" t="s">
        <v>137</v>
      </c>
      <c r="P25" s="250"/>
    </row>
    <row r="26" spans="1:18" ht="24" customHeight="1">
      <c r="A26" s="14" t="s">
        <v>378</v>
      </c>
      <c r="B26" s="249">
        <v>163683</v>
      </c>
      <c r="C26" s="249">
        <v>163683</v>
      </c>
      <c r="D26" s="249">
        <v>138249</v>
      </c>
      <c r="E26" s="249">
        <v>4455</v>
      </c>
      <c r="F26" s="249">
        <v>3188</v>
      </c>
      <c r="G26" s="249">
        <v>242</v>
      </c>
      <c r="H26" s="249">
        <v>0</v>
      </c>
      <c r="I26" s="249">
        <v>0</v>
      </c>
      <c r="J26" s="249">
        <v>0</v>
      </c>
      <c r="K26" s="249">
        <v>7885</v>
      </c>
      <c r="L26" s="249">
        <v>17549</v>
      </c>
      <c r="M26" s="249">
        <v>25434</v>
      </c>
      <c r="N26" s="249" t="s">
        <v>137</v>
      </c>
      <c r="O26" s="249" t="s">
        <v>137</v>
      </c>
      <c r="P26" s="250"/>
    </row>
    <row r="27" spans="1:18" ht="24" customHeight="1">
      <c r="A27" s="55" t="s">
        <v>196</v>
      </c>
      <c r="B27" s="332">
        <v>142715</v>
      </c>
      <c r="C27" s="332">
        <v>142715</v>
      </c>
      <c r="D27" s="332">
        <v>41286</v>
      </c>
      <c r="E27" s="332">
        <v>12625</v>
      </c>
      <c r="F27" s="332">
        <v>2420</v>
      </c>
      <c r="G27" s="332">
        <v>987</v>
      </c>
      <c r="H27" s="332">
        <v>0</v>
      </c>
      <c r="I27" s="332">
        <v>17</v>
      </c>
      <c r="J27" s="332">
        <v>275</v>
      </c>
      <c r="K27" s="332">
        <v>16324</v>
      </c>
      <c r="L27" s="332">
        <v>85105</v>
      </c>
      <c r="M27" s="332">
        <v>101429</v>
      </c>
      <c r="N27" s="332">
        <v>0</v>
      </c>
      <c r="O27" s="332">
        <v>0</v>
      </c>
      <c r="P27" s="333" t="s">
        <v>486</v>
      </c>
    </row>
    <row r="28" spans="1:18" ht="24" customHeight="1">
      <c r="A28" s="54" t="s">
        <v>197</v>
      </c>
      <c r="B28" s="351">
        <v>105180</v>
      </c>
      <c r="C28" s="351">
        <v>100808</v>
      </c>
      <c r="D28" s="351">
        <v>62260</v>
      </c>
      <c r="E28" s="351">
        <v>10194</v>
      </c>
      <c r="F28" s="351">
        <v>2023</v>
      </c>
      <c r="G28" s="351">
        <v>1547</v>
      </c>
      <c r="H28" s="351">
        <v>0</v>
      </c>
      <c r="I28" s="351">
        <v>0</v>
      </c>
      <c r="J28" s="351">
        <v>0</v>
      </c>
      <c r="K28" s="351">
        <v>13764</v>
      </c>
      <c r="L28" s="351">
        <v>24784</v>
      </c>
      <c r="M28" s="351">
        <v>38548</v>
      </c>
      <c r="N28" s="351">
        <v>4372</v>
      </c>
      <c r="O28" s="351">
        <v>0</v>
      </c>
      <c r="P28" s="380"/>
    </row>
    <row r="29" spans="1:18" ht="24" customHeight="1">
      <c r="A29" s="14" t="s">
        <v>198</v>
      </c>
      <c r="B29" s="249">
        <v>133349</v>
      </c>
      <c r="C29" s="249">
        <v>119225</v>
      </c>
      <c r="D29" s="249">
        <v>66735</v>
      </c>
      <c r="E29" s="249">
        <v>7646</v>
      </c>
      <c r="F29" s="249">
        <v>1175</v>
      </c>
      <c r="G29" s="249">
        <v>2031</v>
      </c>
      <c r="H29" s="249">
        <v>0</v>
      </c>
      <c r="I29" s="249">
        <v>5474</v>
      </c>
      <c r="J29" s="249">
        <v>0</v>
      </c>
      <c r="K29" s="249">
        <v>16326</v>
      </c>
      <c r="L29" s="249">
        <v>36164</v>
      </c>
      <c r="M29" s="249">
        <v>52490</v>
      </c>
      <c r="N29" s="249">
        <v>14124</v>
      </c>
      <c r="O29" s="249">
        <v>0</v>
      </c>
      <c r="P29" s="250"/>
    </row>
    <row r="30" spans="1:18" ht="24" customHeight="1">
      <c r="A30" s="14" t="s">
        <v>199</v>
      </c>
      <c r="B30" s="249">
        <v>5859</v>
      </c>
      <c r="C30" s="249">
        <v>5859</v>
      </c>
      <c r="D30" s="249">
        <v>3999</v>
      </c>
      <c r="E30" s="249">
        <v>1162</v>
      </c>
      <c r="F30" s="249">
        <v>209</v>
      </c>
      <c r="G30" s="249">
        <v>346</v>
      </c>
      <c r="H30" s="249">
        <v>0</v>
      </c>
      <c r="I30" s="249">
        <v>0</v>
      </c>
      <c r="J30" s="249">
        <v>0</v>
      </c>
      <c r="K30" s="249">
        <v>1717</v>
      </c>
      <c r="L30" s="249">
        <v>143</v>
      </c>
      <c r="M30" s="249">
        <v>1860</v>
      </c>
      <c r="N30" s="249">
        <v>0</v>
      </c>
      <c r="O30" s="249">
        <v>0</v>
      </c>
      <c r="P30" s="250"/>
    </row>
    <row r="31" spans="1:18" ht="24" customHeight="1">
      <c r="A31" s="14" t="s">
        <v>200</v>
      </c>
      <c r="B31" s="249">
        <v>93983</v>
      </c>
      <c r="C31" s="249">
        <v>93983</v>
      </c>
      <c r="D31" s="249">
        <v>52040</v>
      </c>
      <c r="E31" s="249">
        <v>12216</v>
      </c>
      <c r="F31" s="249">
        <v>1600</v>
      </c>
      <c r="G31" s="249">
        <v>2419</v>
      </c>
      <c r="H31" s="249">
        <v>0</v>
      </c>
      <c r="I31" s="249">
        <v>0</v>
      </c>
      <c r="J31" s="249">
        <v>475</v>
      </c>
      <c r="K31" s="249">
        <v>16710</v>
      </c>
      <c r="L31" s="249">
        <v>25233</v>
      </c>
      <c r="M31" s="249">
        <v>41943</v>
      </c>
      <c r="N31" s="249">
        <v>0</v>
      </c>
      <c r="O31" s="249">
        <v>0</v>
      </c>
      <c r="P31" s="364"/>
    </row>
    <row r="32" spans="1:18" ht="24" customHeight="1">
      <c r="A32" s="55" t="s">
        <v>201</v>
      </c>
      <c r="B32" s="332">
        <v>63742</v>
      </c>
      <c r="C32" s="332">
        <v>63742</v>
      </c>
      <c r="D32" s="332">
        <v>28967</v>
      </c>
      <c r="E32" s="332">
        <v>12037</v>
      </c>
      <c r="F32" s="332">
        <v>1615</v>
      </c>
      <c r="G32" s="332">
        <v>727</v>
      </c>
      <c r="H32" s="332">
        <v>0</v>
      </c>
      <c r="I32" s="332">
        <v>0</v>
      </c>
      <c r="J32" s="332">
        <v>36</v>
      </c>
      <c r="K32" s="332">
        <v>14415</v>
      </c>
      <c r="L32" s="332">
        <v>20360</v>
      </c>
      <c r="M32" s="332">
        <v>34775</v>
      </c>
      <c r="N32" s="332">
        <v>0</v>
      </c>
      <c r="O32" s="332">
        <v>0</v>
      </c>
      <c r="P32" s="333"/>
    </row>
    <row r="33" spans="1:16" ht="24" customHeight="1">
      <c r="A33" s="54" t="s">
        <v>202</v>
      </c>
      <c r="B33" s="300">
        <v>13391</v>
      </c>
      <c r="C33" s="300">
        <v>13391</v>
      </c>
      <c r="D33" s="300">
        <v>0</v>
      </c>
      <c r="E33" s="300">
        <v>5249</v>
      </c>
      <c r="F33" s="300">
        <v>951</v>
      </c>
      <c r="G33" s="300">
        <v>0</v>
      </c>
      <c r="H33" s="300">
        <v>0</v>
      </c>
      <c r="I33" s="300">
        <v>0</v>
      </c>
      <c r="J33" s="300">
        <v>759</v>
      </c>
      <c r="K33" s="300">
        <v>6959</v>
      </c>
      <c r="L33" s="300">
        <v>6432</v>
      </c>
      <c r="M33" s="300">
        <v>13391</v>
      </c>
      <c r="N33" s="300">
        <v>0</v>
      </c>
      <c r="O33" s="300">
        <v>0</v>
      </c>
      <c r="P33" s="301"/>
    </row>
    <row r="34" spans="1:16" ht="24" customHeight="1">
      <c r="A34" s="14" t="s">
        <v>351</v>
      </c>
      <c r="B34" s="249">
        <v>19735</v>
      </c>
      <c r="C34" s="249">
        <v>19735</v>
      </c>
      <c r="D34" s="249"/>
      <c r="E34" s="249">
        <v>3905</v>
      </c>
      <c r="F34" s="249">
        <v>1059</v>
      </c>
      <c r="G34" s="249">
        <v>267</v>
      </c>
      <c r="H34" s="249">
        <v>0</v>
      </c>
      <c r="I34" s="249">
        <v>0</v>
      </c>
      <c r="J34" s="249">
        <v>237</v>
      </c>
      <c r="K34" s="249">
        <v>5468</v>
      </c>
      <c r="L34" s="249">
        <v>14267</v>
      </c>
      <c r="M34" s="249">
        <v>19735</v>
      </c>
      <c r="N34" s="249">
        <v>0</v>
      </c>
      <c r="O34" s="249">
        <v>0</v>
      </c>
      <c r="P34" s="250"/>
    </row>
    <row r="35" spans="1:16" ht="24" customHeight="1">
      <c r="A35" s="14" t="s">
        <v>203</v>
      </c>
      <c r="B35" s="249">
        <v>92738</v>
      </c>
      <c r="C35" s="249">
        <v>92738</v>
      </c>
      <c r="D35" s="249">
        <v>53844</v>
      </c>
      <c r="E35" s="249">
        <v>11695</v>
      </c>
      <c r="F35" s="249">
        <v>1643</v>
      </c>
      <c r="G35" s="249">
        <v>990</v>
      </c>
      <c r="H35" s="249">
        <v>0</v>
      </c>
      <c r="I35" s="249">
        <v>0</v>
      </c>
      <c r="J35" s="249">
        <v>38</v>
      </c>
      <c r="K35" s="249">
        <v>14366</v>
      </c>
      <c r="L35" s="249">
        <v>24528</v>
      </c>
      <c r="M35" s="249">
        <v>38894</v>
      </c>
      <c r="N35" s="249">
        <v>0</v>
      </c>
      <c r="O35" s="249">
        <v>0</v>
      </c>
      <c r="P35" s="250" t="s">
        <v>509</v>
      </c>
    </row>
    <row r="36" spans="1:16" ht="24" customHeight="1">
      <c r="A36" s="14" t="s">
        <v>204</v>
      </c>
      <c r="B36" s="249" t="s">
        <v>137</v>
      </c>
      <c r="C36" s="249" t="s">
        <v>137</v>
      </c>
      <c r="D36" s="249" t="s">
        <v>137</v>
      </c>
      <c r="E36" s="249" t="s">
        <v>137</v>
      </c>
      <c r="F36" s="249" t="s">
        <v>137</v>
      </c>
      <c r="G36" s="249" t="s">
        <v>137</v>
      </c>
      <c r="H36" s="249" t="s">
        <v>137</v>
      </c>
      <c r="I36" s="249" t="s">
        <v>137</v>
      </c>
      <c r="J36" s="249" t="s">
        <v>137</v>
      </c>
      <c r="K36" s="249" t="s">
        <v>137</v>
      </c>
      <c r="L36" s="249" t="s">
        <v>137</v>
      </c>
      <c r="M36" s="249" t="s">
        <v>137</v>
      </c>
      <c r="N36" s="249" t="s">
        <v>137</v>
      </c>
      <c r="O36" s="249" t="s">
        <v>137</v>
      </c>
      <c r="P36" s="250" t="s">
        <v>510</v>
      </c>
    </row>
    <row r="37" spans="1:16" ht="24" customHeight="1">
      <c r="A37" s="55" t="s">
        <v>206</v>
      </c>
      <c r="B37" s="332">
        <v>38656</v>
      </c>
      <c r="C37" s="332">
        <v>38656</v>
      </c>
      <c r="D37" s="332">
        <v>22289</v>
      </c>
      <c r="E37" s="332">
        <v>6922</v>
      </c>
      <c r="F37" s="332">
        <v>1173</v>
      </c>
      <c r="G37" s="332">
        <v>1566</v>
      </c>
      <c r="H37" s="332">
        <v>0</v>
      </c>
      <c r="I37" s="332">
        <v>0</v>
      </c>
      <c r="J37" s="332">
        <v>0</v>
      </c>
      <c r="K37" s="332">
        <v>9661</v>
      </c>
      <c r="L37" s="332">
        <v>6706</v>
      </c>
      <c r="M37" s="332">
        <v>16367</v>
      </c>
      <c r="N37" s="332">
        <v>0</v>
      </c>
      <c r="O37" s="332">
        <v>0</v>
      </c>
      <c r="P37" s="333"/>
    </row>
    <row r="38" spans="1:16" ht="24" customHeight="1">
      <c r="A38" s="54" t="s">
        <v>270</v>
      </c>
      <c r="B38" s="300">
        <v>7150</v>
      </c>
      <c r="C38" s="300">
        <v>7150</v>
      </c>
      <c r="D38" s="300">
        <v>3688</v>
      </c>
      <c r="E38" s="300">
        <v>2688</v>
      </c>
      <c r="F38" s="300">
        <v>288</v>
      </c>
      <c r="G38" s="300">
        <v>486</v>
      </c>
      <c r="H38" s="300">
        <v>0</v>
      </c>
      <c r="I38" s="300">
        <v>0</v>
      </c>
      <c r="J38" s="300">
        <v>0</v>
      </c>
      <c r="K38" s="300">
        <v>3462</v>
      </c>
      <c r="L38" s="300"/>
      <c r="M38" s="300">
        <v>3462</v>
      </c>
      <c r="N38" s="300">
        <v>0</v>
      </c>
      <c r="O38" s="300">
        <v>0</v>
      </c>
      <c r="P38" s="301"/>
    </row>
    <row r="39" spans="1:16" ht="24" customHeight="1">
      <c r="A39" s="14" t="s">
        <v>208</v>
      </c>
      <c r="B39" s="249">
        <v>6162</v>
      </c>
      <c r="C39" s="249">
        <v>6162</v>
      </c>
      <c r="D39" s="249">
        <v>2474</v>
      </c>
      <c r="E39" s="249">
        <v>500</v>
      </c>
      <c r="F39" s="249">
        <v>64</v>
      </c>
      <c r="G39" s="249">
        <v>0</v>
      </c>
      <c r="H39" s="249">
        <v>0</v>
      </c>
      <c r="I39" s="249">
        <v>0</v>
      </c>
      <c r="J39" s="249">
        <v>0</v>
      </c>
      <c r="K39" s="249">
        <v>564</v>
      </c>
      <c r="L39" s="249">
        <v>3124</v>
      </c>
      <c r="M39" s="249">
        <v>3688</v>
      </c>
      <c r="N39" s="249">
        <v>0</v>
      </c>
      <c r="O39" s="249">
        <v>0</v>
      </c>
      <c r="P39" s="250"/>
    </row>
    <row r="40" spans="1:16" ht="24" customHeight="1">
      <c r="A40" s="14" t="s">
        <v>212</v>
      </c>
      <c r="B40" s="249">
        <v>27848</v>
      </c>
      <c r="C40" s="249">
        <v>27034</v>
      </c>
      <c r="D40" s="249">
        <v>8978</v>
      </c>
      <c r="E40" s="249">
        <v>2395</v>
      </c>
      <c r="F40" s="249">
        <v>588</v>
      </c>
      <c r="G40" s="249">
        <v>0</v>
      </c>
      <c r="H40" s="249">
        <v>0</v>
      </c>
      <c r="I40" s="249">
        <v>0</v>
      </c>
      <c r="J40" s="249">
        <v>3959</v>
      </c>
      <c r="K40" s="249">
        <v>6942</v>
      </c>
      <c r="L40" s="249">
        <v>11114</v>
      </c>
      <c r="M40" s="249">
        <v>18056</v>
      </c>
      <c r="N40" s="249">
        <v>814</v>
      </c>
      <c r="O40" s="249">
        <v>0</v>
      </c>
      <c r="P40" s="250"/>
    </row>
    <row r="41" spans="1:16" ht="24" customHeight="1">
      <c r="A41" s="365" t="s">
        <v>266</v>
      </c>
      <c r="B41" s="249">
        <v>36251</v>
      </c>
      <c r="C41" s="249">
        <v>35616</v>
      </c>
      <c r="D41" s="249">
        <v>0</v>
      </c>
      <c r="E41" s="249">
        <v>4499</v>
      </c>
      <c r="F41" s="249">
        <v>1450</v>
      </c>
      <c r="G41" s="249">
        <v>1799</v>
      </c>
      <c r="H41" s="249">
        <v>0</v>
      </c>
      <c r="I41" s="249">
        <v>0</v>
      </c>
      <c r="J41" s="249">
        <v>110</v>
      </c>
      <c r="K41" s="249">
        <v>7858</v>
      </c>
      <c r="L41" s="249">
        <v>27758</v>
      </c>
      <c r="M41" s="249">
        <v>35616</v>
      </c>
      <c r="N41" s="249">
        <v>635</v>
      </c>
      <c r="O41" s="249">
        <v>0</v>
      </c>
      <c r="P41" s="250" t="s">
        <v>469</v>
      </c>
    </row>
    <row r="42" spans="1:16" ht="24" customHeight="1">
      <c r="A42" s="14" t="s">
        <v>217</v>
      </c>
      <c r="B42" s="249">
        <v>11526</v>
      </c>
      <c r="C42" s="249">
        <v>11526</v>
      </c>
      <c r="D42" s="249">
        <v>5896</v>
      </c>
      <c r="E42" s="249">
        <v>1989</v>
      </c>
      <c r="F42" s="249">
        <v>588</v>
      </c>
      <c r="G42" s="249">
        <v>137</v>
      </c>
      <c r="H42" s="249">
        <v>0</v>
      </c>
      <c r="I42" s="249">
        <v>0</v>
      </c>
      <c r="J42" s="249">
        <v>128</v>
      </c>
      <c r="K42" s="249">
        <v>2842</v>
      </c>
      <c r="L42" s="249">
        <v>2788</v>
      </c>
      <c r="M42" s="249">
        <v>5630</v>
      </c>
      <c r="N42" s="249">
        <v>0</v>
      </c>
      <c r="O42" s="249">
        <v>0</v>
      </c>
      <c r="P42" s="250"/>
    </row>
    <row r="43" spans="1:16" ht="24" customHeight="1">
      <c r="A43" s="54" t="s">
        <v>209</v>
      </c>
      <c r="B43" s="300">
        <v>63397</v>
      </c>
      <c r="C43" s="300">
        <v>62643</v>
      </c>
      <c r="D43" s="300">
        <v>46689</v>
      </c>
      <c r="E43" s="300">
        <v>7066</v>
      </c>
      <c r="F43" s="300">
        <v>1543</v>
      </c>
      <c r="G43" s="300">
        <v>1214</v>
      </c>
      <c r="H43" s="300">
        <v>0</v>
      </c>
      <c r="I43" s="300">
        <v>0</v>
      </c>
      <c r="J43" s="300">
        <v>261</v>
      </c>
      <c r="K43" s="300">
        <v>10084</v>
      </c>
      <c r="L43" s="300">
        <v>5870</v>
      </c>
      <c r="M43" s="300">
        <v>15954</v>
      </c>
      <c r="N43" s="300">
        <v>754</v>
      </c>
      <c r="O43" s="300">
        <v>0</v>
      </c>
      <c r="P43" s="301"/>
    </row>
    <row r="44" spans="1:16" ht="24" customHeight="1">
      <c r="A44" s="14" t="s">
        <v>210</v>
      </c>
      <c r="B44" s="249">
        <v>23407</v>
      </c>
      <c r="C44" s="249">
        <v>23407</v>
      </c>
      <c r="D44" s="249">
        <v>10992</v>
      </c>
      <c r="E44" s="249">
        <v>2908</v>
      </c>
      <c r="F44" s="249">
        <v>486</v>
      </c>
      <c r="G44" s="249">
        <v>966</v>
      </c>
      <c r="H44" s="249">
        <v>0</v>
      </c>
      <c r="I44" s="249">
        <v>0</v>
      </c>
      <c r="J44" s="249">
        <v>0</v>
      </c>
      <c r="K44" s="249">
        <v>4360</v>
      </c>
      <c r="L44" s="249">
        <v>8055</v>
      </c>
      <c r="M44" s="249">
        <v>12415</v>
      </c>
      <c r="N44" s="249">
        <v>0</v>
      </c>
      <c r="O44" s="249">
        <v>0</v>
      </c>
      <c r="P44" s="371"/>
    </row>
    <row r="45" spans="1:16" ht="24" customHeight="1">
      <c r="A45" s="14" t="s">
        <v>213</v>
      </c>
      <c r="B45" s="249">
        <v>25484</v>
      </c>
      <c r="C45" s="249">
        <v>24545</v>
      </c>
      <c r="D45" s="249">
        <v>16183</v>
      </c>
      <c r="E45" s="249">
        <v>2700</v>
      </c>
      <c r="F45" s="249">
        <v>819</v>
      </c>
      <c r="G45" s="249">
        <v>700</v>
      </c>
      <c r="H45" s="249">
        <v>0</v>
      </c>
      <c r="I45" s="249">
        <v>0</v>
      </c>
      <c r="J45" s="249">
        <v>0</v>
      </c>
      <c r="K45" s="249">
        <v>4219</v>
      </c>
      <c r="L45" s="249">
        <v>4143</v>
      </c>
      <c r="M45" s="249">
        <v>8362</v>
      </c>
      <c r="N45" s="249">
        <v>939</v>
      </c>
      <c r="O45" s="249">
        <v>0</v>
      </c>
      <c r="P45" s="250"/>
    </row>
    <row r="46" spans="1:16" ht="24" customHeight="1">
      <c r="A46" s="14" t="s">
        <v>211</v>
      </c>
      <c r="B46" s="249">
        <v>107406</v>
      </c>
      <c r="C46" s="249">
        <v>84647</v>
      </c>
      <c r="D46" s="249">
        <v>29332</v>
      </c>
      <c r="E46" s="249">
        <v>8019</v>
      </c>
      <c r="F46" s="249">
        <v>1006</v>
      </c>
      <c r="G46" s="249">
        <v>1910</v>
      </c>
      <c r="H46" s="249">
        <v>0</v>
      </c>
      <c r="I46" s="249">
        <v>0</v>
      </c>
      <c r="J46" s="249">
        <v>0</v>
      </c>
      <c r="K46" s="249">
        <v>10935</v>
      </c>
      <c r="L46" s="249">
        <v>44380</v>
      </c>
      <c r="M46" s="249">
        <v>55315</v>
      </c>
      <c r="N46" s="249">
        <v>22759</v>
      </c>
      <c r="O46" s="249">
        <v>0</v>
      </c>
      <c r="P46" s="250"/>
    </row>
    <row r="47" spans="1:16" ht="24" customHeight="1" thickBot="1">
      <c r="A47" s="56" t="s">
        <v>214</v>
      </c>
      <c r="B47" s="456">
        <v>92448</v>
      </c>
      <c r="C47" s="456">
        <v>82231</v>
      </c>
      <c r="D47" s="456">
        <v>47964</v>
      </c>
      <c r="E47" s="456">
        <v>9034</v>
      </c>
      <c r="F47" s="456">
        <v>1936</v>
      </c>
      <c r="G47" s="456">
        <v>1677</v>
      </c>
      <c r="H47" s="456">
        <v>0</v>
      </c>
      <c r="I47" s="456">
        <v>0</v>
      </c>
      <c r="J47" s="456">
        <v>0</v>
      </c>
      <c r="K47" s="456">
        <v>12647</v>
      </c>
      <c r="L47" s="456">
        <v>21620</v>
      </c>
      <c r="M47" s="456">
        <v>34267</v>
      </c>
      <c r="N47" s="456">
        <v>10217</v>
      </c>
      <c r="O47" s="456">
        <v>0</v>
      </c>
      <c r="P47" s="457"/>
    </row>
    <row r="48" spans="1:16" ht="24" customHeight="1" thickBot="1">
      <c r="A48" s="18" t="s">
        <v>145</v>
      </c>
      <c r="B48" s="43">
        <v>3156694</v>
      </c>
      <c r="C48" s="43">
        <v>3027235</v>
      </c>
      <c r="D48" s="43">
        <v>1142216</v>
      </c>
      <c r="E48" s="43">
        <v>317280</v>
      </c>
      <c r="F48" s="43">
        <v>50808</v>
      </c>
      <c r="G48" s="43">
        <v>59764</v>
      </c>
      <c r="H48" s="43">
        <v>0</v>
      </c>
      <c r="I48" s="43">
        <v>11121</v>
      </c>
      <c r="J48" s="43">
        <v>8466</v>
      </c>
      <c r="K48" s="43">
        <v>447439</v>
      </c>
      <c r="L48" s="43">
        <v>1437580</v>
      </c>
      <c r="M48" s="43">
        <v>1885019</v>
      </c>
      <c r="N48" s="43">
        <v>129459</v>
      </c>
      <c r="O48" s="43">
        <v>0</v>
      </c>
      <c r="P48" s="43"/>
    </row>
    <row r="49" spans="1:16" ht="24" customHeight="1">
      <c r="A49" s="425" t="s">
        <v>215</v>
      </c>
      <c r="B49" s="430">
        <v>4518</v>
      </c>
      <c r="C49" s="430">
        <v>4518</v>
      </c>
      <c r="D49" s="430">
        <v>1977</v>
      </c>
      <c r="E49" s="430">
        <v>540</v>
      </c>
      <c r="F49" s="430">
        <v>1077</v>
      </c>
      <c r="G49" s="430">
        <v>0</v>
      </c>
      <c r="H49" s="430">
        <v>0</v>
      </c>
      <c r="I49" s="430">
        <v>0</v>
      </c>
      <c r="J49" s="430">
        <v>681</v>
      </c>
      <c r="K49" s="430">
        <v>2298</v>
      </c>
      <c r="L49" s="430">
        <v>243</v>
      </c>
      <c r="M49" s="430">
        <v>2541</v>
      </c>
      <c r="N49" s="430">
        <v>0</v>
      </c>
      <c r="O49" s="430">
        <v>0</v>
      </c>
      <c r="P49" s="680"/>
    </row>
    <row r="50" spans="1:16" ht="24" customHeight="1">
      <c r="A50" s="14" t="s">
        <v>216</v>
      </c>
      <c r="B50" s="384">
        <v>41524</v>
      </c>
      <c r="C50" s="384">
        <v>41524</v>
      </c>
      <c r="D50" s="384">
        <v>32893</v>
      </c>
      <c r="E50" s="384">
        <v>315</v>
      </c>
      <c r="F50" s="384">
        <v>72</v>
      </c>
      <c r="G50" s="384">
        <v>0</v>
      </c>
      <c r="H50" s="384">
        <v>0</v>
      </c>
      <c r="I50" s="384">
        <v>0</v>
      </c>
      <c r="J50" s="384">
        <v>0</v>
      </c>
      <c r="K50" s="384">
        <v>387</v>
      </c>
      <c r="L50" s="384">
        <v>8244</v>
      </c>
      <c r="M50" s="384">
        <v>8631</v>
      </c>
      <c r="N50" s="384">
        <v>0</v>
      </c>
      <c r="O50" s="384">
        <v>0</v>
      </c>
      <c r="P50" s="385"/>
    </row>
    <row r="51" spans="1:16" ht="24" customHeight="1" thickBot="1">
      <c r="A51" s="56" t="s">
        <v>171</v>
      </c>
      <c r="B51" s="483">
        <v>324080</v>
      </c>
      <c r="C51" s="483">
        <v>324080</v>
      </c>
      <c r="D51" s="483">
        <v>206131</v>
      </c>
      <c r="E51" s="483">
        <v>39024</v>
      </c>
      <c r="F51" s="483">
        <v>3885</v>
      </c>
      <c r="G51" s="483">
        <v>420</v>
      </c>
      <c r="H51" s="483">
        <v>0</v>
      </c>
      <c r="I51" s="483">
        <v>0</v>
      </c>
      <c r="J51" s="483">
        <v>1820</v>
      </c>
      <c r="K51" s="483">
        <v>45149</v>
      </c>
      <c r="L51" s="483">
        <v>72800</v>
      </c>
      <c r="M51" s="483">
        <v>117949</v>
      </c>
      <c r="N51" s="483">
        <v>0</v>
      </c>
      <c r="O51" s="483">
        <v>0</v>
      </c>
      <c r="P51" s="476"/>
    </row>
    <row r="52" spans="1:16" ht="24" customHeight="1" thickBot="1">
      <c r="A52" s="18" t="s">
        <v>145</v>
      </c>
      <c r="B52" s="43">
        <f>SUM(B49:B51)</f>
        <v>370122</v>
      </c>
      <c r="C52" s="43">
        <f t="shared" ref="C52:O52" si="0">SUM(C49:C51)</f>
        <v>370122</v>
      </c>
      <c r="D52" s="43">
        <f t="shared" si="0"/>
        <v>241001</v>
      </c>
      <c r="E52" s="43">
        <f t="shared" si="0"/>
        <v>39879</v>
      </c>
      <c r="F52" s="43">
        <f t="shared" si="0"/>
        <v>5034</v>
      </c>
      <c r="G52" s="43">
        <f t="shared" si="0"/>
        <v>420</v>
      </c>
      <c r="H52" s="43">
        <f t="shared" si="0"/>
        <v>0</v>
      </c>
      <c r="I52" s="43">
        <f t="shared" si="0"/>
        <v>0</v>
      </c>
      <c r="J52" s="43">
        <f t="shared" si="0"/>
        <v>2501</v>
      </c>
      <c r="K52" s="43">
        <f t="shared" si="0"/>
        <v>47834</v>
      </c>
      <c r="L52" s="43">
        <f t="shared" si="0"/>
        <v>81287</v>
      </c>
      <c r="M52" s="43">
        <f t="shared" si="0"/>
        <v>129121</v>
      </c>
      <c r="N52" s="43">
        <f t="shared" si="0"/>
        <v>0</v>
      </c>
      <c r="O52" s="43">
        <f t="shared" si="0"/>
        <v>0</v>
      </c>
      <c r="P52" s="103"/>
    </row>
    <row r="53" spans="1:16" ht="24" customHeight="1" thickBot="1">
      <c r="A53" s="18" t="s">
        <v>11</v>
      </c>
      <c r="B53" s="43">
        <f>B48+B52</f>
        <v>3526816</v>
      </c>
      <c r="C53" s="43">
        <f t="shared" ref="C53:O53" si="1">C48+C52</f>
        <v>3397357</v>
      </c>
      <c r="D53" s="43">
        <f t="shared" si="1"/>
        <v>1383217</v>
      </c>
      <c r="E53" s="43">
        <f t="shared" si="1"/>
        <v>357159</v>
      </c>
      <c r="F53" s="43">
        <f t="shared" si="1"/>
        <v>55842</v>
      </c>
      <c r="G53" s="43">
        <f t="shared" si="1"/>
        <v>60184</v>
      </c>
      <c r="H53" s="43">
        <f t="shared" si="1"/>
        <v>0</v>
      </c>
      <c r="I53" s="43">
        <f t="shared" si="1"/>
        <v>11121</v>
      </c>
      <c r="J53" s="43">
        <f t="shared" si="1"/>
        <v>10967</v>
      </c>
      <c r="K53" s="43">
        <f t="shared" si="1"/>
        <v>495273</v>
      </c>
      <c r="L53" s="43">
        <f t="shared" si="1"/>
        <v>1518867</v>
      </c>
      <c r="M53" s="43">
        <f t="shared" si="1"/>
        <v>2014140</v>
      </c>
      <c r="N53" s="43">
        <f t="shared" si="1"/>
        <v>129459</v>
      </c>
      <c r="O53" s="43">
        <f t="shared" si="1"/>
        <v>0</v>
      </c>
      <c r="P53" s="103"/>
    </row>
    <row r="58" spans="1:16">
      <c r="B58" s="124">
        <f>SUM(B7:B47)</f>
        <v>3156694</v>
      </c>
    </row>
  </sheetData>
  <mergeCells count="6">
    <mergeCell ref="A2:A6"/>
    <mergeCell ref="L5:L6"/>
    <mergeCell ref="N3:N6"/>
    <mergeCell ref="D4:D6"/>
    <mergeCell ref="C3:C6"/>
    <mergeCell ref="B2:B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5" firstPageNumber="50" fitToWidth="2" orientation="portrait" useFirstPageNumber="1" r:id="rId1"/>
  <headerFooter alignWithMargins="0">
    <oddFooter>&amp;C&amp;"ＭＳ 明朝,標準"&amp;18&amp;P</oddFooter>
  </headerFooter>
  <colBreaks count="1" manualBreakCount="1">
    <brk id="11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N71"/>
  <sheetViews>
    <sheetView view="pageBreakPreview" topLeftCell="A34" zoomScale="80" zoomScaleNormal="85" zoomScaleSheetLayoutView="80" workbookViewId="0">
      <selection activeCell="Q43" sqref="Q43"/>
    </sheetView>
  </sheetViews>
  <sheetFormatPr defaultColWidth="9" defaultRowHeight="13.2"/>
  <cols>
    <col min="1" max="1" width="12.109375" style="1" customWidth="1"/>
    <col min="2" max="4" width="11.77734375" style="1" bestFit="1" customWidth="1"/>
    <col min="5" max="5" width="10" style="1" bestFit="1" customWidth="1"/>
    <col min="6" max="6" width="9.33203125" style="1" bestFit="1" customWidth="1"/>
    <col min="7" max="7" width="10.44140625" style="1" customWidth="1"/>
    <col min="8" max="10" width="9.33203125" style="1" bestFit="1" customWidth="1"/>
    <col min="11" max="11" width="10" style="1" bestFit="1" customWidth="1"/>
    <col min="12" max="12" width="10.77734375" style="1" customWidth="1"/>
    <col min="13" max="13" width="11.77734375" style="1" bestFit="1" customWidth="1"/>
    <col min="14" max="14" width="9.21875" style="1" bestFit="1" customWidth="1"/>
    <col min="15" max="15" width="11" style="1" customWidth="1"/>
    <col min="16" max="16" width="10.109375" style="1" bestFit="1" customWidth="1"/>
    <col min="17" max="17" width="9.33203125" style="1" bestFit="1" customWidth="1"/>
    <col min="18" max="18" width="51.6640625" style="1" customWidth="1"/>
    <col min="19" max="20" width="9.109375" style="1" bestFit="1" customWidth="1"/>
    <col min="21" max="16384" width="9" style="1"/>
  </cols>
  <sheetData>
    <row r="1" spans="1:222" ht="14.4">
      <c r="A1" s="602" t="s">
        <v>537</v>
      </c>
    </row>
    <row r="2" spans="1:222" ht="14.1" customHeight="1">
      <c r="A2" s="953" t="s">
        <v>0</v>
      </c>
      <c r="B2" s="950" t="s">
        <v>454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39" t="s">
        <v>121</v>
      </c>
      <c r="O2" s="971" t="s">
        <v>122</v>
      </c>
      <c r="P2" s="972"/>
      <c r="Q2" s="979"/>
      <c r="R2" s="13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HN2" s="6"/>
    </row>
    <row r="3" spans="1:222" ht="14.1" customHeight="1">
      <c r="A3" s="954"/>
      <c r="B3" s="943"/>
      <c r="C3" s="1049" t="s">
        <v>452</v>
      </c>
      <c r="D3" s="49"/>
      <c r="E3" s="50"/>
      <c r="F3" s="50"/>
      <c r="G3" s="50"/>
      <c r="H3" s="50"/>
      <c r="I3" s="50"/>
      <c r="J3" s="50"/>
      <c r="K3" s="50"/>
      <c r="L3" s="50"/>
      <c r="M3" s="39"/>
      <c r="N3" s="1052" t="s">
        <v>114</v>
      </c>
      <c r="O3" s="964" t="str">
        <f>A1</f>
        <v>令和５年度予算</v>
      </c>
      <c r="P3" s="82" t="s">
        <v>123</v>
      </c>
      <c r="Q3" s="82" t="s">
        <v>124</v>
      </c>
      <c r="R3" s="52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HN3" s="6"/>
    </row>
    <row r="4" spans="1:222" ht="14.1" customHeight="1">
      <c r="A4" s="954"/>
      <c r="B4" s="943"/>
      <c r="C4" s="1050"/>
      <c r="D4" s="953" t="s">
        <v>451</v>
      </c>
      <c r="E4" s="50"/>
      <c r="F4" s="50"/>
      <c r="G4" s="50"/>
      <c r="H4" s="50"/>
      <c r="I4" s="50"/>
      <c r="J4" s="50"/>
      <c r="K4" s="50"/>
      <c r="L4" s="49"/>
      <c r="M4" s="73"/>
      <c r="N4" s="1053"/>
      <c r="O4" s="964"/>
      <c r="P4" s="83" t="s">
        <v>125</v>
      </c>
      <c r="Q4" s="83" t="s">
        <v>126</v>
      </c>
      <c r="R4" s="11" t="s">
        <v>127</v>
      </c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HN4" s="6"/>
    </row>
    <row r="5" spans="1:222" ht="14.1" customHeight="1">
      <c r="A5" s="954"/>
      <c r="B5" s="943"/>
      <c r="C5" s="1050"/>
      <c r="D5" s="954"/>
      <c r="E5" s="49"/>
      <c r="F5" s="49"/>
      <c r="G5" s="49"/>
      <c r="H5" s="49"/>
      <c r="I5" s="49"/>
      <c r="J5" s="49"/>
      <c r="K5" s="67" t="s">
        <v>455</v>
      </c>
      <c r="L5" s="1047" t="s">
        <v>456</v>
      </c>
      <c r="M5" s="30" t="s">
        <v>117</v>
      </c>
      <c r="N5" s="1053"/>
      <c r="O5" s="197"/>
      <c r="P5" s="83" t="s">
        <v>128</v>
      </c>
      <c r="Q5" s="83" t="s">
        <v>128</v>
      </c>
      <c r="R5" s="52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HN5" s="6"/>
    </row>
    <row r="6" spans="1:222" ht="14.1" customHeight="1">
      <c r="A6" s="976"/>
      <c r="B6" s="959"/>
      <c r="C6" s="1051"/>
      <c r="D6" s="976"/>
      <c r="E6" s="611" t="s">
        <v>450</v>
      </c>
      <c r="F6" s="624" t="s">
        <v>118</v>
      </c>
      <c r="G6" s="625" t="s">
        <v>119</v>
      </c>
      <c r="H6" s="625" t="s">
        <v>129</v>
      </c>
      <c r="I6" s="625" t="s">
        <v>130</v>
      </c>
      <c r="J6" s="625" t="s">
        <v>120</v>
      </c>
      <c r="K6" s="161" t="s">
        <v>441</v>
      </c>
      <c r="L6" s="1048"/>
      <c r="M6" s="55" t="s">
        <v>441</v>
      </c>
      <c r="N6" s="1054"/>
      <c r="O6" s="161" t="s">
        <v>121</v>
      </c>
      <c r="P6" s="161" t="s">
        <v>352</v>
      </c>
      <c r="Q6" s="161" t="s">
        <v>352</v>
      </c>
      <c r="R6" s="169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HN6" s="6"/>
    </row>
    <row r="7" spans="1:222" ht="21" customHeight="1">
      <c r="A7" s="238" t="s">
        <v>345</v>
      </c>
      <c r="B7" s="251">
        <v>613335</v>
      </c>
      <c r="C7" s="251">
        <v>613335</v>
      </c>
      <c r="D7" s="251">
        <v>187878</v>
      </c>
      <c r="E7" s="251">
        <v>42428</v>
      </c>
      <c r="F7" s="251">
        <v>12237</v>
      </c>
      <c r="G7" s="251">
        <v>4000</v>
      </c>
      <c r="H7" s="251">
        <v>0</v>
      </c>
      <c r="I7" s="251">
        <v>450</v>
      </c>
      <c r="J7" s="251">
        <v>0</v>
      </c>
      <c r="K7" s="251">
        <v>59115</v>
      </c>
      <c r="L7" s="251">
        <v>366342</v>
      </c>
      <c r="M7" s="251">
        <v>425457</v>
      </c>
      <c r="N7" s="251">
        <v>0</v>
      </c>
      <c r="O7" s="251">
        <v>425457</v>
      </c>
      <c r="P7" s="252"/>
      <c r="Q7" s="252"/>
      <c r="R7" s="253"/>
    </row>
    <row r="8" spans="1:222" ht="21" customHeight="1">
      <c r="A8" s="238" t="s">
        <v>250</v>
      </c>
      <c r="B8" s="389" t="s">
        <v>137</v>
      </c>
      <c r="C8" s="389" t="s">
        <v>137</v>
      </c>
      <c r="D8" s="389" t="s">
        <v>137</v>
      </c>
      <c r="E8" s="389" t="s">
        <v>137</v>
      </c>
      <c r="F8" s="389" t="s">
        <v>137</v>
      </c>
      <c r="G8" s="389" t="s">
        <v>137</v>
      </c>
      <c r="H8" s="389" t="s">
        <v>137</v>
      </c>
      <c r="I8" s="389" t="s">
        <v>137</v>
      </c>
      <c r="J8" s="389" t="s">
        <v>137</v>
      </c>
      <c r="K8" s="389" t="s">
        <v>137</v>
      </c>
      <c r="L8" s="389" t="s">
        <v>137</v>
      </c>
      <c r="M8" s="389" t="s">
        <v>137</v>
      </c>
      <c r="N8" s="389" t="s">
        <v>137</v>
      </c>
      <c r="O8" s="389" t="s">
        <v>137</v>
      </c>
      <c r="P8" s="252" t="s">
        <v>137</v>
      </c>
      <c r="Q8" s="252" t="s">
        <v>137</v>
      </c>
      <c r="R8" s="253" t="s">
        <v>475</v>
      </c>
    </row>
    <row r="9" spans="1:222" ht="21" customHeight="1">
      <c r="A9" s="238" t="s">
        <v>252</v>
      </c>
      <c r="B9" s="389" t="s">
        <v>137</v>
      </c>
      <c r="C9" s="389" t="s">
        <v>137</v>
      </c>
      <c r="D9" s="389" t="s">
        <v>137</v>
      </c>
      <c r="E9" s="389" t="s">
        <v>137</v>
      </c>
      <c r="F9" s="389" t="s">
        <v>137</v>
      </c>
      <c r="G9" s="389" t="s">
        <v>137</v>
      </c>
      <c r="H9" s="389" t="s">
        <v>137</v>
      </c>
      <c r="I9" s="389" t="s">
        <v>137</v>
      </c>
      <c r="J9" s="389" t="s">
        <v>137</v>
      </c>
      <c r="K9" s="389" t="s">
        <v>137</v>
      </c>
      <c r="L9" s="389" t="s">
        <v>137</v>
      </c>
      <c r="M9" s="389" t="s">
        <v>137</v>
      </c>
      <c r="N9" s="389" t="s">
        <v>137</v>
      </c>
      <c r="O9" s="389" t="s">
        <v>137</v>
      </c>
      <c r="P9" s="252" t="s">
        <v>137</v>
      </c>
      <c r="Q9" s="252" t="s">
        <v>137</v>
      </c>
      <c r="R9" s="253" t="s">
        <v>475</v>
      </c>
    </row>
    <row r="10" spans="1:222" ht="21" customHeight="1">
      <c r="A10" s="238" t="s">
        <v>316</v>
      </c>
      <c r="B10" s="251">
        <v>352053</v>
      </c>
      <c r="C10" s="251">
        <v>346153</v>
      </c>
      <c r="D10" s="251">
        <v>57359</v>
      </c>
      <c r="E10" s="251">
        <v>52846</v>
      </c>
      <c r="F10" s="251">
        <v>7037</v>
      </c>
      <c r="G10" s="251">
        <v>15454</v>
      </c>
      <c r="H10" s="251">
        <v>0</v>
      </c>
      <c r="I10" s="251">
        <v>1700</v>
      </c>
      <c r="J10" s="251">
        <v>2000</v>
      </c>
      <c r="K10" s="251">
        <v>79037</v>
      </c>
      <c r="L10" s="251">
        <v>209757</v>
      </c>
      <c r="M10" s="251">
        <v>288794</v>
      </c>
      <c r="N10" s="251">
        <v>5900</v>
      </c>
      <c r="O10" s="251">
        <v>294694</v>
      </c>
      <c r="P10" s="252">
        <v>0.18</v>
      </c>
      <c r="Q10" s="252">
        <v>2.0299999999999998</v>
      </c>
      <c r="R10" s="253"/>
    </row>
    <row r="11" spans="1:222" ht="21" customHeight="1">
      <c r="A11" s="238" t="s">
        <v>317</v>
      </c>
      <c r="B11" s="389" t="s">
        <v>137</v>
      </c>
      <c r="C11" s="389" t="s">
        <v>137</v>
      </c>
      <c r="D11" s="389" t="s">
        <v>137</v>
      </c>
      <c r="E11" s="389" t="s">
        <v>137</v>
      </c>
      <c r="F11" s="389" t="s">
        <v>137</v>
      </c>
      <c r="G11" s="389" t="s">
        <v>137</v>
      </c>
      <c r="H11" s="389" t="s">
        <v>137</v>
      </c>
      <c r="I11" s="389" t="s">
        <v>137</v>
      </c>
      <c r="J11" s="389" t="s">
        <v>137</v>
      </c>
      <c r="K11" s="389" t="s">
        <v>137</v>
      </c>
      <c r="L11" s="389" t="s">
        <v>137</v>
      </c>
      <c r="M11" s="389" t="s">
        <v>137</v>
      </c>
      <c r="N11" s="389" t="s">
        <v>137</v>
      </c>
      <c r="O11" s="389" t="s">
        <v>137</v>
      </c>
      <c r="P11" s="252" t="s">
        <v>137</v>
      </c>
      <c r="Q11" s="252" t="s">
        <v>137</v>
      </c>
      <c r="R11" s="253" t="s">
        <v>377</v>
      </c>
    </row>
    <row r="12" spans="1:222" ht="21" customHeight="1">
      <c r="A12" s="287" t="s">
        <v>132</v>
      </c>
      <c r="B12" s="399" t="s">
        <v>137</v>
      </c>
      <c r="C12" s="399" t="s">
        <v>137</v>
      </c>
      <c r="D12" s="399" t="s">
        <v>137</v>
      </c>
      <c r="E12" s="399" t="s">
        <v>137</v>
      </c>
      <c r="F12" s="399" t="s">
        <v>137</v>
      </c>
      <c r="G12" s="399" t="s">
        <v>137</v>
      </c>
      <c r="H12" s="399" t="s">
        <v>137</v>
      </c>
      <c r="I12" s="399" t="s">
        <v>137</v>
      </c>
      <c r="J12" s="399" t="s">
        <v>137</v>
      </c>
      <c r="K12" s="399" t="s">
        <v>137</v>
      </c>
      <c r="L12" s="399" t="s">
        <v>137</v>
      </c>
      <c r="M12" s="399" t="s">
        <v>137</v>
      </c>
      <c r="N12" s="399" t="s">
        <v>137</v>
      </c>
      <c r="O12" s="399" t="s">
        <v>137</v>
      </c>
      <c r="P12" s="303" t="s">
        <v>137</v>
      </c>
      <c r="Q12" s="303" t="s">
        <v>137</v>
      </c>
      <c r="R12" s="304" t="s">
        <v>377</v>
      </c>
    </row>
    <row r="13" spans="1:222" ht="21" customHeight="1">
      <c r="A13" s="238" t="s">
        <v>133</v>
      </c>
      <c r="B13" s="389" t="s">
        <v>137</v>
      </c>
      <c r="C13" s="389" t="s">
        <v>137</v>
      </c>
      <c r="D13" s="389" t="s">
        <v>137</v>
      </c>
      <c r="E13" s="389" t="s">
        <v>137</v>
      </c>
      <c r="F13" s="389" t="s">
        <v>137</v>
      </c>
      <c r="G13" s="389" t="s">
        <v>137</v>
      </c>
      <c r="H13" s="389" t="s">
        <v>137</v>
      </c>
      <c r="I13" s="389" t="s">
        <v>137</v>
      </c>
      <c r="J13" s="389" t="s">
        <v>137</v>
      </c>
      <c r="K13" s="389" t="s">
        <v>137</v>
      </c>
      <c r="L13" s="389" t="s">
        <v>137</v>
      </c>
      <c r="M13" s="389" t="s">
        <v>137</v>
      </c>
      <c r="N13" s="389" t="s">
        <v>137</v>
      </c>
      <c r="O13" s="389" t="s">
        <v>137</v>
      </c>
      <c r="P13" s="252" t="s">
        <v>137</v>
      </c>
      <c r="Q13" s="252" t="s">
        <v>137</v>
      </c>
      <c r="R13" s="253" t="s">
        <v>377</v>
      </c>
    </row>
    <row r="14" spans="1:222" ht="21" customHeight="1">
      <c r="A14" s="238" t="s">
        <v>136</v>
      </c>
      <c r="B14" s="389" t="s">
        <v>137</v>
      </c>
      <c r="C14" s="389" t="s">
        <v>137</v>
      </c>
      <c r="D14" s="389" t="s">
        <v>137</v>
      </c>
      <c r="E14" s="389" t="s">
        <v>137</v>
      </c>
      <c r="F14" s="389" t="s">
        <v>137</v>
      </c>
      <c r="G14" s="389" t="s">
        <v>137</v>
      </c>
      <c r="H14" s="389" t="s">
        <v>137</v>
      </c>
      <c r="I14" s="389" t="s">
        <v>137</v>
      </c>
      <c r="J14" s="389" t="s">
        <v>137</v>
      </c>
      <c r="K14" s="389" t="s">
        <v>137</v>
      </c>
      <c r="L14" s="389" t="s">
        <v>137</v>
      </c>
      <c r="M14" s="389" t="s">
        <v>137</v>
      </c>
      <c r="N14" s="389" t="s">
        <v>137</v>
      </c>
      <c r="O14" s="389" t="s">
        <v>137</v>
      </c>
      <c r="P14" s="252" t="s">
        <v>137</v>
      </c>
      <c r="Q14" s="252" t="s">
        <v>137</v>
      </c>
      <c r="R14" s="253" t="s">
        <v>377</v>
      </c>
    </row>
    <row r="15" spans="1:222" ht="21" customHeight="1">
      <c r="A15" s="238" t="s">
        <v>207</v>
      </c>
      <c r="B15" s="389" t="s">
        <v>137</v>
      </c>
      <c r="C15" s="389" t="s">
        <v>137</v>
      </c>
      <c r="D15" s="389" t="s">
        <v>137</v>
      </c>
      <c r="E15" s="389" t="s">
        <v>137</v>
      </c>
      <c r="F15" s="389" t="s">
        <v>137</v>
      </c>
      <c r="G15" s="389" t="s">
        <v>137</v>
      </c>
      <c r="H15" s="389" t="s">
        <v>137</v>
      </c>
      <c r="I15" s="389" t="s">
        <v>137</v>
      </c>
      <c r="J15" s="389" t="s">
        <v>137</v>
      </c>
      <c r="K15" s="389" t="s">
        <v>137</v>
      </c>
      <c r="L15" s="389" t="s">
        <v>137</v>
      </c>
      <c r="M15" s="389" t="s">
        <v>137</v>
      </c>
      <c r="N15" s="389" t="s">
        <v>137</v>
      </c>
      <c r="O15" s="389" t="s">
        <v>137</v>
      </c>
      <c r="P15" s="252" t="s">
        <v>137</v>
      </c>
      <c r="Q15" s="252" t="s">
        <v>137</v>
      </c>
      <c r="R15" s="421" t="s">
        <v>377</v>
      </c>
    </row>
    <row r="16" spans="1:222" ht="21" customHeight="1">
      <c r="A16" s="319" t="s">
        <v>134</v>
      </c>
      <c r="B16" s="334">
        <v>141232</v>
      </c>
      <c r="C16" s="334">
        <v>141232</v>
      </c>
      <c r="D16" s="334">
        <v>98301</v>
      </c>
      <c r="E16" s="334">
        <v>16271</v>
      </c>
      <c r="F16" s="334">
        <v>2588</v>
      </c>
      <c r="G16" s="334">
        <v>1700</v>
      </c>
      <c r="H16" s="334">
        <v>0</v>
      </c>
      <c r="I16" s="334">
        <v>3900</v>
      </c>
      <c r="J16" s="334">
        <v>0</v>
      </c>
      <c r="K16" s="334">
        <v>24459</v>
      </c>
      <c r="L16" s="334">
        <v>18472</v>
      </c>
      <c r="M16" s="334">
        <v>42931</v>
      </c>
      <c r="N16" s="334">
        <v>0</v>
      </c>
      <c r="O16" s="334">
        <v>42931</v>
      </c>
      <c r="P16" s="335">
        <v>0.09</v>
      </c>
      <c r="Q16" s="335">
        <v>0.8</v>
      </c>
      <c r="R16" s="336"/>
    </row>
    <row r="17" spans="1:18" ht="21" customHeight="1">
      <c r="A17" s="287" t="s">
        <v>318</v>
      </c>
      <c r="B17" s="399" t="s">
        <v>137</v>
      </c>
      <c r="C17" s="399" t="s">
        <v>137</v>
      </c>
      <c r="D17" s="399" t="s">
        <v>137</v>
      </c>
      <c r="E17" s="399" t="s">
        <v>137</v>
      </c>
      <c r="F17" s="399" t="s">
        <v>137</v>
      </c>
      <c r="G17" s="399" t="s">
        <v>137</v>
      </c>
      <c r="H17" s="399" t="s">
        <v>137</v>
      </c>
      <c r="I17" s="399" t="s">
        <v>137</v>
      </c>
      <c r="J17" s="399" t="s">
        <v>137</v>
      </c>
      <c r="K17" s="399" t="s">
        <v>137</v>
      </c>
      <c r="L17" s="399" t="s">
        <v>137</v>
      </c>
      <c r="M17" s="399" t="s">
        <v>137</v>
      </c>
      <c r="N17" s="399" t="s">
        <v>137</v>
      </c>
      <c r="O17" s="399" t="s">
        <v>137</v>
      </c>
      <c r="P17" s="303" t="s">
        <v>137</v>
      </c>
      <c r="Q17" s="303" t="s">
        <v>137</v>
      </c>
      <c r="R17" s="304" t="s">
        <v>460</v>
      </c>
    </row>
    <row r="18" spans="1:18" ht="21" customHeight="1">
      <c r="A18" s="238" t="s">
        <v>319</v>
      </c>
      <c r="B18" s="251">
        <v>163726</v>
      </c>
      <c r="C18" s="251">
        <v>152836</v>
      </c>
      <c r="D18" s="251">
        <v>0</v>
      </c>
      <c r="E18" s="251">
        <v>30500</v>
      </c>
      <c r="F18" s="251">
        <v>4359</v>
      </c>
      <c r="G18" s="251">
        <v>6831</v>
      </c>
      <c r="H18" s="251">
        <v>0</v>
      </c>
      <c r="I18" s="251">
        <v>0</v>
      </c>
      <c r="J18" s="251">
        <v>82</v>
      </c>
      <c r="K18" s="251">
        <v>41772</v>
      </c>
      <c r="L18" s="251">
        <v>111064</v>
      </c>
      <c r="M18" s="251">
        <v>152836</v>
      </c>
      <c r="N18" s="251">
        <v>10890</v>
      </c>
      <c r="O18" s="251">
        <v>163726</v>
      </c>
      <c r="P18" s="252">
        <v>0.2</v>
      </c>
      <c r="Q18" s="252">
        <v>1.86</v>
      </c>
      <c r="R18" s="253" t="s">
        <v>508</v>
      </c>
    </row>
    <row r="19" spans="1:18" ht="21" customHeight="1">
      <c r="A19" s="238" t="s">
        <v>219</v>
      </c>
      <c r="B19" s="389" t="s">
        <v>137</v>
      </c>
      <c r="C19" s="389" t="s">
        <v>137</v>
      </c>
      <c r="D19" s="389" t="s">
        <v>137</v>
      </c>
      <c r="E19" s="389" t="s">
        <v>137</v>
      </c>
      <c r="F19" s="389" t="s">
        <v>137</v>
      </c>
      <c r="G19" s="389" t="s">
        <v>137</v>
      </c>
      <c r="H19" s="389" t="s">
        <v>137</v>
      </c>
      <c r="I19" s="389" t="s">
        <v>137</v>
      </c>
      <c r="J19" s="389" t="s">
        <v>137</v>
      </c>
      <c r="K19" s="389" t="s">
        <v>137</v>
      </c>
      <c r="L19" s="389" t="s">
        <v>137</v>
      </c>
      <c r="M19" s="389" t="s">
        <v>137</v>
      </c>
      <c r="N19" s="389" t="s">
        <v>137</v>
      </c>
      <c r="O19" s="389" t="s">
        <v>137</v>
      </c>
      <c r="P19" s="252" t="s">
        <v>137</v>
      </c>
      <c r="Q19" s="252" t="s">
        <v>137</v>
      </c>
      <c r="R19" s="253" t="s">
        <v>377</v>
      </c>
    </row>
    <row r="20" spans="1:18" ht="21" customHeight="1">
      <c r="A20" s="238" t="s">
        <v>320</v>
      </c>
      <c r="B20" s="389" t="s">
        <v>137</v>
      </c>
      <c r="C20" s="389" t="s">
        <v>137</v>
      </c>
      <c r="D20" s="389" t="s">
        <v>137</v>
      </c>
      <c r="E20" s="389" t="s">
        <v>137</v>
      </c>
      <c r="F20" s="389" t="s">
        <v>137</v>
      </c>
      <c r="G20" s="389" t="s">
        <v>137</v>
      </c>
      <c r="H20" s="389" t="s">
        <v>137</v>
      </c>
      <c r="I20" s="389" t="s">
        <v>137</v>
      </c>
      <c r="J20" s="389" t="s">
        <v>137</v>
      </c>
      <c r="K20" s="389" t="s">
        <v>137</v>
      </c>
      <c r="L20" s="389" t="s">
        <v>137</v>
      </c>
      <c r="M20" s="389" t="s">
        <v>137</v>
      </c>
      <c r="N20" s="389" t="s">
        <v>137</v>
      </c>
      <c r="O20" s="389" t="s">
        <v>137</v>
      </c>
      <c r="P20" s="252" t="s">
        <v>137</v>
      </c>
      <c r="Q20" s="252" t="s">
        <v>137</v>
      </c>
      <c r="R20" s="253" t="s">
        <v>377</v>
      </c>
    </row>
    <row r="21" spans="1:18" ht="21" customHeight="1">
      <c r="A21" s="319" t="s">
        <v>218</v>
      </c>
      <c r="B21" s="424" t="s">
        <v>137</v>
      </c>
      <c r="C21" s="424" t="s">
        <v>137</v>
      </c>
      <c r="D21" s="424" t="s">
        <v>137</v>
      </c>
      <c r="E21" s="424" t="s">
        <v>137</v>
      </c>
      <c r="F21" s="424" t="s">
        <v>137</v>
      </c>
      <c r="G21" s="424" t="s">
        <v>137</v>
      </c>
      <c r="H21" s="424" t="s">
        <v>137</v>
      </c>
      <c r="I21" s="424" t="s">
        <v>137</v>
      </c>
      <c r="J21" s="424" t="s">
        <v>137</v>
      </c>
      <c r="K21" s="424" t="s">
        <v>137</v>
      </c>
      <c r="L21" s="424" t="s">
        <v>137</v>
      </c>
      <c r="M21" s="424" t="s">
        <v>137</v>
      </c>
      <c r="N21" s="424" t="s">
        <v>137</v>
      </c>
      <c r="O21" s="424" t="s">
        <v>137</v>
      </c>
      <c r="P21" s="335" t="s">
        <v>137</v>
      </c>
      <c r="Q21" s="335" t="s">
        <v>137</v>
      </c>
      <c r="R21" s="336" t="s">
        <v>377</v>
      </c>
    </row>
    <row r="22" spans="1:18" ht="21" customHeight="1">
      <c r="A22" s="287" t="s">
        <v>321</v>
      </c>
      <c r="B22" s="353">
        <v>330754</v>
      </c>
      <c r="C22" s="353">
        <v>170295</v>
      </c>
      <c r="D22" s="353">
        <v>96933</v>
      </c>
      <c r="E22" s="353">
        <v>18670</v>
      </c>
      <c r="F22" s="353">
        <v>1650</v>
      </c>
      <c r="G22" s="353">
        <v>2788</v>
      </c>
      <c r="H22" s="353">
        <v>0</v>
      </c>
      <c r="I22" s="353">
        <v>0</v>
      </c>
      <c r="J22" s="353">
        <v>802</v>
      </c>
      <c r="K22" s="353">
        <v>23910</v>
      </c>
      <c r="L22" s="353">
        <v>49452</v>
      </c>
      <c r="M22" s="353">
        <v>73362</v>
      </c>
      <c r="N22" s="353">
        <v>160459</v>
      </c>
      <c r="O22" s="353">
        <v>233821</v>
      </c>
      <c r="P22" s="354" t="s">
        <v>327</v>
      </c>
      <c r="Q22" s="354" t="s">
        <v>327</v>
      </c>
      <c r="R22" s="355"/>
    </row>
    <row r="23" spans="1:18" ht="21" customHeight="1">
      <c r="A23" s="238" t="s">
        <v>193</v>
      </c>
      <c r="B23" s="251">
        <v>38344</v>
      </c>
      <c r="C23" s="251">
        <v>38344</v>
      </c>
      <c r="D23" s="251">
        <v>30575</v>
      </c>
      <c r="E23" s="251">
        <v>4242</v>
      </c>
      <c r="F23" s="251">
        <v>1296</v>
      </c>
      <c r="G23" s="251">
        <v>1049</v>
      </c>
      <c r="H23" s="251">
        <v>0</v>
      </c>
      <c r="I23" s="251">
        <v>0</v>
      </c>
      <c r="J23" s="251">
        <v>0</v>
      </c>
      <c r="K23" s="251">
        <v>6587</v>
      </c>
      <c r="L23" s="251">
        <v>1182</v>
      </c>
      <c r="M23" s="251">
        <v>7769</v>
      </c>
      <c r="N23" s="251">
        <v>0</v>
      </c>
      <c r="O23" s="251">
        <v>7769</v>
      </c>
      <c r="P23" s="252" t="s">
        <v>327</v>
      </c>
      <c r="Q23" s="252" t="s">
        <v>327</v>
      </c>
      <c r="R23" s="253"/>
    </row>
    <row r="24" spans="1:18" ht="21" customHeight="1">
      <c r="A24" s="238" t="s">
        <v>195</v>
      </c>
      <c r="B24" s="251">
        <v>60334</v>
      </c>
      <c r="C24" s="251">
        <v>60334</v>
      </c>
      <c r="D24" s="251">
        <v>38759</v>
      </c>
      <c r="E24" s="251">
        <v>10478</v>
      </c>
      <c r="F24" s="251">
        <v>1600</v>
      </c>
      <c r="G24" s="251">
        <v>2619</v>
      </c>
      <c r="H24" s="251">
        <v>0</v>
      </c>
      <c r="I24" s="251">
        <v>0</v>
      </c>
      <c r="J24" s="251">
        <v>0</v>
      </c>
      <c r="K24" s="251">
        <v>14697</v>
      </c>
      <c r="L24" s="251">
        <v>6878</v>
      </c>
      <c r="M24" s="251">
        <v>21575</v>
      </c>
      <c r="N24" s="251">
        <v>0</v>
      </c>
      <c r="O24" s="251">
        <v>21575</v>
      </c>
      <c r="P24" s="252" t="s">
        <v>327</v>
      </c>
      <c r="Q24" s="252" t="s">
        <v>327</v>
      </c>
      <c r="R24" s="253"/>
    </row>
    <row r="25" spans="1:18" ht="21" customHeight="1">
      <c r="A25" s="238" t="s">
        <v>243</v>
      </c>
      <c r="B25" s="251">
        <v>38437</v>
      </c>
      <c r="C25" s="251">
        <v>38437</v>
      </c>
      <c r="D25" s="251">
        <v>30865</v>
      </c>
      <c r="E25" s="251">
        <v>4320</v>
      </c>
      <c r="F25" s="251">
        <v>1398</v>
      </c>
      <c r="G25" s="251">
        <v>1074</v>
      </c>
      <c r="H25" s="251">
        <v>0</v>
      </c>
      <c r="I25" s="251">
        <v>0</v>
      </c>
      <c r="J25" s="251">
        <v>0</v>
      </c>
      <c r="K25" s="251">
        <v>6792</v>
      </c>
      <c r="L25" s="251">
        <v>780</v>
      </c>
      <c r="M25" s="251">
        <v>7572</v>
      </c>
      <c r="N25" s="251">
        <v>0</v>
      </c>
      <c r="O25" s="251">
        <v>7572</v>
      </c>
      <c r="P25" s="252" t="s">
        <v>327</v>
      </c>
      <c r="Q25" s="252" t="s">
        <v>327</v>
      </c>
      <c r="R25" s="253"/>
    </row>
    <row r="26" spans="1:18" ht="21" customHeight="1">
      <c r="A26" s="238" t="s">
        <v>378</v>
      </c>
      <c r="B26" s="251">
        <v>167476</v>
      </c>
      <c r="C26" s="251">
        <v>167476</v>
      </c>
      <c r="D26" s="251">
        <v>140540</v>
      </c>
      <c r="E26" s="251">
        <v>4015</v>
      </c>
      <c r="F26" s="251">
        <v>3372</v>
      </c>
      <c r="G26" s="251">
        <v>251</v>
      </c>
      <c r="H26" s="251">
        <v>0</v>
      </c>
      <c r="I26" s="251">
        <v>0</v>
      </c>
      <c r="J26" s="251">
        <v>0</v>
      </c>
      <c r="K26" s="251">
        <v>7638</v>
      </c>
      <c r="L26" s="251">
        <v>19298</v>
      </c>
      <c r="M26" s="251">
        <v>26936</v>
      </c>
      <c r="N26" s="251">
        <v>0</v>
      </c>
      <c r="O26" s="251">
        <v>26936</v>
      </c>
      <c r="P26" s="252">
        <v>0.18</v>
      </c>
      <c r="Q26" s="252" t="s">
        <v>327</v>
      </c>
      <c r="R26" s="253"/>
    </row>
    <row r="27" spans="1:18" ht="21" customHeight="1">
      <c r="A27" s="319" t="s">
        <v>196</v>
      </c>
      <c r="B27" s="334">
        <v>146532</v>
      </c>
      <c r="C27" s="334">
        <v>146532</v>
      </c>
      <c r="D27" s="334">
        <v>44403</v>
      </c>
      <c r="E27" s="334">
        <v>12625</v>
      </c>
      <c r="F27" s="334">
        <v>2475</v>
      </c>
      <c r="G27" s="334">
        <v>1018</v>
      </c>
      <c r="H27" s="334">
        <v>0</v>
      </c>
      <c r="I27" s="334">
        <v>17</v>
      </c>
      <c r="J27" s="334">
        <v>275</v>
      </c>
      <c r="K27" s="334">
        <v>16410</v>
      </c>
      <c r="L27" s="334">
        <v>85719</v>
      </c>
      <c r="M27" s="334">
        <v>102129</v>
      </c>
      <c r="N27" s="334">
        <v>0</v>
      </c>
      <c r="O27" s="334">
        <v>102129</v>
      </c>
      <c r="P27" s="335" t="s">
        <v>327</v>
      </c>
      <c r="Q27" s="335" t="s">
        <v>327</v>
      </c>
      <c r="R27" s="336"/>
    </row>
    <row r="28" spans="1:18" ht="21" customHeight="1">
      <c r="A28" s="287" t="s">
        <v>197</v>
      </c>
      <c r="B28" s="353">
        <v>160767</v>
      </c>
      <c r="C28" s="353">
        <v>102984</v>
      </c>
      <c r="D28" s="353">
        <v>63652</v>
      </c>
      <c r="E28" s="353">
        <v>10195</v>
      </c>
      <c r="F28" s="353">
        <v>1585</v>
      </c>
      <c r="G28" s="353">
        <v>1549</v>
      </c>
      <c r="H28" s="353">
        <v>0</v>
      </c>
      <c r="I28" s="353">
        <v>0</v>
      </c>
      <c r="J28" s="353">
        <v>504</v>
      </c>
      <c r="K28" s="353">
        <v>13833</v>
      </c>
      <c r="L28" s="353">
        <v>25499</v>
      </c>
      <c r="M28" s="353">
        <v>39332</v>
      </c>
      <c r="N28" s="353">
        <v>57783</v>
      </c>
      <c r="O28" s="353">
        <v>97115</v>
      </c>
      <c r="P28" s="354">
        <v>0.33</v>
      </c>
      <c r="Q28" s="354">
        <v>2.66</v>
      </c>
      <c r="R28" s="355"/>
    </row>
    <row r="29" spans="1:18" ht="21" customHeight="1">
      <c r="A29" s="238" t="s">
        <v>198</v>
      </c>
      <c r="B29" s="251">
        <v>154259</v>
      </c>
      <c r="C29" s="251">
        <v>119908</v>
      </c>
      <c r="D29" s="251">
        <v>69665</v>
      </c>
      <c r="E29" s="251">
        <v>7578</v>
      </c>
      <c r="F29" s="251">
        <v>1223</v>
      </c>
      <c r="G29" s="251">
        <v>2074</v>
      </c>
      <c r="H29" s="251">
        <v>0</v>
      </c>
      <c r="I29" s="251">
        <v>5388</v>
      </c>
      <c r="J29" s="251">
        <v>0</v>
      </c>
      <c r="K29" s="251">
        <v>16263</v>
      </c>
      <c r="L29" s="251">
        <v>33980</v>
      </c>
      <c r="M29" s="251">
        <v>50243</v>
      </c>
      <c r="N29" s="251">
        <v>34351</v>
      </c>
      <c r="O29" s="251">
        <v>84594</v>
      </c>
      <c r="P29" s="252">
        <v>0.25</v>
      </c>
      <c r="Q29" s="252">
        <v>2.2799999999999998</v>
      </c>
      <c r="R29" s="253"/>
    </row>
    <row r="30" spans="1:18" ht="21" customHeight="1">
      <c r="A30" s="238" t="s">
        <v>199</v>
      </c>
      <c r="B30" s="251">
        <v>7252</v>
      </c>
      <c r="C30" s="251">
        <v>7252</v>
      </c>
      <c r="D30" s="251">
        <v>5216</v>
      </c>
      <c r="E30" s="251">
        <v>1254</v>
      </c>
      <c r="F30" s="251">
        <v>230</v>
      </c>
      <c r="G30" s="251">
        <v>347</v>
      </c>
      <c r="H30" s="251">
        <v>0</v>
      </c>
      <c r="I30" s="251">
        <v>0</v>
      </c>
      <c r="J30" s="251">
        <v>0</v>
      </c>
      <c r="K30" s="251">
        <v>1831</v>
      </c>
      <c r="L30" s="251">
        <v>205</v>
      </c>
      <c r="M30" s="251">
        <v>2036</v>
      </c>
      <c r="N30" s="251">
        <v>0</v>
      </c>
      <c r="O30" s="251">
        <v>2036</v>
      </c>
      <c r="P30" s="252">
        <v>0.01</v>
      </c>
      <c r="Q30" s="252">
        <v>0.05</v>
      </c>
      <c r="R30" s="253" t="s">
        <v>623</v>
      </c>
    </row>
    <row r="31" spans="1:18" ht="21" customHeight="1">
      <c r="A31" s="238" t="s">
        <v>200</v>
      </c>
      <c r="B31" s="251">
        <v>96721</v>
      </c>
      <c r="C31" s="251">
        <v>96721</v>
      </c>
      <c r="D31" s="251">
        <v>53110</v>
      </c>
      <c r="E31" s="251">
        <v>13119</v>
      </c>
      <c r="F31" s="251">
        <v>1611</v>
      </c>
      <c r="G31" s="251">
        <v>2481</v>
      </c>
      <c r="H31" s="251">
        <v>0</v>
      </c>
      <c r="I31" s="251">
        <v>0</v>
      </c>
      <c r="J31" s="251">
        <v>328</v>
      </c>
      <c r="K31" s="251">
        <v>17539</v>
      </c>
      <c r="L31" s="251">
        <v>26072</v>
      </c>
      <c r="M31" s="251">
        <v>43611</v>
      </c>
      <c r="N31" s="251">
        <v>0</v>
      </c>
      <c r="O31" s="251">
        <v>43611</v>
      </c>
      <c r="P31" s="252">
        <v>0.16</v>
      </c>
      <c r="Q31" s="252">
        <v>2.12</v>
      </c>
      <c r="R31" s="253"/>
    </row>
    <row r="32" spans="1:18" ht="21" customHeight="1">
      <c r="A32" s="319" t="s">
        <v>201</v>
      </c>
      <c r="B32" s="334">
        <v>69478</v>
      </c>
      <c r="C32" s="334">
        <v>69478</v>
      </c>
      <c r="D32" s="334">
        <v>30014</v>
      </c>
      <c r="E32" s="334">
        <v>11968</v>
      </c>
      <c r="F32" s="334">
        <v>2328</v>
      </c>
      <c r="G32" s="334">
        <v>795</v>
      </c>
      <c r="H32" s="334">
        <v>0</v>
      </c>
      <c r="I32" s="334">
        <v>0</v>
      </c>
      <c r="J32" s="334">
        <v>37</v>
      </c>
      <c r="K32" s="334">
        <v>15128</v>
      </c>
      <c r="L32" s="334">
        <v>24336</v>
      </c>
      <c r="M32" s="334">
        <v>39464</v>
      </c>
      <c r="N32" s="334"/>
      <c r="O32" s="334">
        <v>39464</v>
      </c>
      <c r="P32" s="335">
        <v>0.18</v>
      </c>
      <c r="Q32" s="335">
        <v>1.18</v>
      </c>
      <c r="R32" s="336"/>
    </row>
    <row r="33" spans="1:20" ht="21" customHeight="1">
      <c r="A33" s="287" t="s">
        <v>202</v>
      </c>
      <c r="B33" s="302">
        <v>12796</v>
      </c>
      <c r="C33" s="302">
        <v>12796</v>
      </c>
      <c r="D33" s="302">
        <v>0</v>
      </c>
      <c r="E33" s="302">
        <v>5250</v>
      </c>
      <c r="F33" s="302">
        <v>925</v>
      </c>
      <c r="G33" s="302">
        <v>0</v>
      </c>
      <c r="H33" s="302">
        <v>0</v>
      </c>
      <c r="I33" s="302">
        <v>0</v>
      </c>
      <c r="J33" s="302">
        <v>472</v>
      </c>
      <c r="K33" s="302">
        <v>6647</v>
      </c>
      <c r="L33" s="302">
        <v>6149</v>
      </c>
      <c r="M33" s="302">
        <v>12796</v>
      </c>
      <c r="N33" s="302">
        <v>0</v>
      </c>
      <c r="O33" s="302">
        <v>12796</v>
      </c>
      <c r="P33" s="303" t="s">
        <v>327</v>
      </c>
      <c r="Q33" s="303" t="s">
        <v>327</v>
      </c>
      <c r="R33" s="304"/>
    </row>
    <row r="34" spans="1:20" ht="21" customHeight="1">
      <c r="A34" s="238" t="s">
        <v>322</v>
      </c>
      <c r="B34" s="251">
        <v>6363</v>
      </c>
      <c r="C34" s="251">
        <v>6363</v>
      </c>
      <c r="D34" s="251"/>
      <c r="E34" s="251">
        <v>4160</v>
      </c>
      <c r="F34" s="251">
        <v>752</v>
      </c>
      <c r="G34" s="251">
        <v>125</v>
      </c>
      <c r="H34" s="251">
        <v>0</v>
      </c>
      <c r="I34" s="251">
        <v>0</v>
      </c>
      <c r="J34" s="251">
        <v>394</v>
      </c>
      <c r="K34" s="251">
        <v>5431</v>
      </c>
      <c r="L34" s="251">
        <v>932</v>
      </c>
      <c r="M34" s="251">
        <v>6363</v>
      </c>
      <c r="N34" s="251">
        <v>0</v>
      </c>
      <c r="O34" s="251">
        <v>6363</v>
      </c>
      <c r="P34" s="252" t="s">
        <v>327</v>
      </c>
      <c r="Q34" s="252" t="s">
        <v>327</v>
      </c>
      <c r="R34" s="253"/>
    </row>
    <row r="35" spans="1:20" ht="21" customHeight="1">
      <c r="A35" s="238" t="s">
        <v>203</v>
      </c>
      <c r="B35" s="251">
        <v>99143</v>
      </c>
      <c r="C35" s="251">
        <v>99143</v>
      </c>
      <c r="D35" s="251">
        <v>55520</v>
      </c>
      <c r="E35" s="251">
        <v>11696</v>
      </c>
      <c r="F35" s="251">
        <v>1867</v>
      </c>
      <c r="G35" s="251">
        <v>495</v>
      </c>
      <c r="H35" s="251">
        <v>0</v>
      </c>
      <c r="I35" s="251">
        <v>0</v>
      </c>
      <c r="J35" s="251">
        <v>38</v>
      </c>
      <c r="K35" s="251">
        <v>14096</v>
      </c>
      <c r="L35" s="251">
        <v>29527</v>
      </c>
      <c r="M35" s="251">
        <v>43623</v>
      </c>
      <c r="N35" s="251">
        <v>0</v>
      </c>
      <c r="O35" s="251">
        <v>43623</v>
      </c>
      <c r="P35" s="252">
        <v>0.2</v>
      </c>
      <c r="Q35" s="252">
        <v>1.71</v>
      </c>
      <c r="R35" s="253"/>
    </row>
    <row r="36" spans="1:20" ht="21" customHeight="1">
      <c r="A36" s="238" t="s">
        <v>204</v>
      </c>
      <c r="B36" s="389" t="s">
        <v>137</v>
      </c>
      <c r="C36" s="389" t="s">
        <v>137</v>
      </c>
      <c r="D36" s="389" t="s">
        <v>137</v>
      </c>
      <c r="E36" s="389" t="s">
        <v>137</v>
      </c>
      <c r="F36" s="389" t="s">
        <v>137</v>
      </c>
      <c r="G36" s="389" t="s">
        <v>137</v>
      </c>
      <c r="H36" s="389" t="s">
        <v>137</v>
      </c>
      <c r="I36" s="389" t="s">
        <v>137</v>
      </c>
      <c r="J36" s="389" t="s">
        <v>137</v>
      </c>
      <c r="K36" s="389" t="s">
        <v>137</v>
      </c>
      <c r="L36" s="389" t="s">
        <v>137</v>
      </c>
      <c r="M36" s="389" t="s">
        <v>137</v>
      </c>
      <c r="N36" s="389" t="s">
        <v>137</v>
      </c>
      <c r="O36" s="389" t="s">
        <v>137</v>
      </c>
      <c r="P36" s="252" t="s">
        <v>137</v>
      </c>
      <c r="Q36" s="252" t="s">
        <v>137</v>
      </c>
      <c r="R36" s="253" t="s">
        <v>511</v>
      </c>
    </row>
    <row r="37" spans="1:20" ht="21" customHeight="1">
      <c r="A37" s="319" t="s">
        <v>206</v>
      </c>
      <c r="B37" s="334">
        <v>40129</v>
      </c>
      <c r="C37" s="334">
        <v>40129</v>
      </c>
      <c r="D37" s="334">
        <v>23734</v>
      </c>
      <c r="E37" s="334">
        <v>6931</v>
      </c>
      <c r="F37" s="334">
        <v>1202</v>
      </c>
      <c r="G37" s="334">
        <v>1567</v>
      </c>
      <c r="H37" s="334">
        <v>0</v>
      </c>
      <c r="I37" s="334">
        <v>0</v>
      </c>
      <c r="J37" s="334">
        <v>0</v>
      </c>
      <c r="K37" s="334">
        <v>9700</v>
      </c>
      <c r="L37" s="334">
        <v>6695</v>
      </c>
      <c r="M37" s="334">
        <v>16395</v>
      </c>
      <c r="N37" s="334">
        <v>0</v>
      </c>
      <c r="O37" s="334">
        <v>16395</v>
      </c>
      <c r="P37" s="335" t="s">
        <v>327</v>
      </c>
      <c r="Q37" s="335" t="s">
        <v>327</v>
      </c>
      <c r="R37" s="336"/>
    </row>
    <row r="38" spans="1:20" ht="21" customHeight="1">
      <c r="A38" s="287" t="s">
        <v>270</v>
      </c>
      <c r="B38" s="302">
        <v>7449</v>
      </c>
      <c r="C38" s="302">
        <v>7449</v>
      </c>
      <c r="D38" s="302">
        <v>3849</v>
      </c>
      <c r="E38" s="302">
        <v>3012</v>
      </c>
      <c r="F38" s="302">
        <v>288</v>
      </c>
      <c r="G38" s="302">
        <v>300</v>
      </c>
      <c r="H38" s="302">
        <v>0</v>
      </c>
      <c r="I38" s="302">
        <v>0</v>
      </c>
      <c r="J38" s="302">
        <v>0</v>
      </c>
      <c r="K38" s="302">
        <v>3600</v>
      </c>
      <c r="L38" s="302">
        <v>0</v>
      </c>
      <c r="M38" s="302">
        <v>3600</v>
      </c>
      <c r="N38" s="302">
        <v>0</v>
      </c>
      <c r="O38" s="302">
        <v>3600</v>
      </c>
      <c r="P38" s="335" t="s">
        <v>327</v>
      </c>
      <c r="Q38" s="335" t="s">
        <v>327</v>
      </c>
      <c r="R38" s="304"/>
    </row>
    <row r="39" spans="1:20" ht="21" customHeight="1">
      <c r="A39" s="238" t="s">
        <v>208</v>
      </c>
      <c r="B39" s="251">
        <v>6928</v>
      </c>
      <c r="C39" s="251">
        <v>6928</v>
      </c>
      <c r="D39" s="251">
        <v>2585</v>
      </c>
      <c r="E39" s="251">
        <v>500</v>
      </c>
      <c r="F39" s="251">
        <v>64</v>
      </c>
      <c r="G39" s="251">
        <v>0</v>
      </c>
      <c r="H39" s="251">
        <v>0</v>
      </c>
      <c r="I39" s="251">
        <v>0</v>
      </c>
      <c r="J39" s="251">
        <v>0</v>
      </c>
      <c r="K39" s="251">
        <v>564</v>
      </c>
      <c r="L39" s="251">
        <v>3779</v>
      </c>
      <c r="M39" s="251">
        <v>4343</v>
      </c>
      <c r="N39" s="251">
        <v>0</v>
      </c>
      <c r="O39" s="251">
        <v>4343</v>
      </c>
      <c r="P39" s="252" t="s">
        <v>137</v>
      </c>
      <c r="Q39" s="252" t="s">
        <v>137</v>
      </c>
      <c r="R39" s="253"/>
    </row>
    <row r="40" spans="1:20" ht="21" customHeight="1">
      <c r="A40" s="238" t="s">
        <v>212</v>
      </c>
      <c r="B40" s="251">
        <v>27230</v>
      </c>
      <c r="C40" s="251">
        <v>24733</v>
      </c>
      <c r="D40" s="251">
        <v>9949</v>
      </c>
      <c r="E40" s="251">
        <v>2365</v>
      </c>
      <c r="F40" s="251">
        <v>593</v>
      </c>
      <c r="G40" s="251">
        <v>0</v>
      </c>
      <c r="H40" s="251">
        <v>0</v>
      </c>
      <c r="I40" s="251">
        <v>0</v>
      </c>
      <c r="J40" s="251">
        <v>450</v>
      </c>
      <c r="K40" s="251">
        <v>3408</v>
      </c>
      <c r="L40" s="251">
        <v>11376</v>
      </c>
      <c r="M40" s="251">
        <v>14784</v>
      </c>
      <c r="N40" s="251">
        <v>2497</v>
      </c>
      <c r="O40" s="251">
        <v>17281</v>
      </c>
      <c r="P40" s="252">
        <v>0.3</v>
      </c>
      <c r="Q40" s="252">
        <v>3</v>
      </c>
      <c r="R40" s="253"/>
    </row>
    <row r="41" spans="1:20" ht="21" customHeight="1">
      <c r="A41" s="368" t="s">
        <v>303</v>
      </c>
      <c r="B41" s="251">
        <v>30900</v>
      </c>
      <c r="C41" s="251">
        <v>30279</v>
      </c>
      <c r="D41" s="251">
        <v>16410</v>
      </c>
      <c r="E41" s="251">
        <v>4500</v>
      </c>
      <c r="F41" s="251">
        <v>1478</v>
      </c>
      <c r="G41" s="251">
        <v>1800</v>
      </c>
      <c r="H41" s="251">
        <v>0</v>
      </c>
      <c r="I41" s="251">
        <v>0</v>
      </c>
      <c r="J41" s="251">
        <v>86</v>
      </c>
      <c r="K41" s="251">
        <v>7864</v>
      </c>
      <c r="L41" s="251">
        <v>6005</v>
      </c>
      <c r="M41" s="251">
        <v>13869</v>
      </c>
      <c r="N41" s="251">
        <v>621</v>
      </c>
      <c r="O41" s="251">
        <v>14490</v>
      </c>
      <c r="P41" s="252">
        <v>0.14000000000000001</v>
      </c>
      <c r="Q41" s="252">
        <v>1.1000000000000001</v>
      </c>
      <c r="R41" s="253" t="s">
        <v>488</v>
      </c>
    </row>
    <row r="42" spans="1:20" ht="21" customHeight="1">
      <c r="A42" s="238" t="s">
        <v>217</v>
      </c>
      <c r="B42" s="251">
        <v>19591</v>
      </c>
      <c r="C42" s="251">
        <v>19591</v>
      </c>
      <c r="D42" s="251">
        <v>13556</v>
      </c>
      <c r="E42" s="251">
        <v>2050</v>
      </c>
      <c r="F42" s="251">
        <v>625</v>
      </c>
      <c r="G42" s="251">
        <v>135</v>
      </c>
      <c r="H42" s="251">
        <v>0</v>
      </c>
      <c r="I42" s="251">
        <v>0</v>
      </c>
      <c r="J42" s="251">
        <v>88</v>
      </c>
      <c r="K42" s="251">
        <v>2898</v>
      </c>
      <c r="L42" s="251">
        <v>3137</v>
      </c>
      <c r="M42" s="251">
        <v>6035</v>
      </c>
      <c r="N42" s="251">
        <v>0</v>
      </c>
      <c r="O42" s="251">
        <v>6035</v>
      </c>
      <c r="P42" s="252" t="s">
        <v>327</v>
      </c>
      <c r="Q42" s="252" t="s">
        <v>327</v>
      </c>
      <c r="R42" s="253"/>
      <c r="S42" s="481"/>
      <c r="T42" s="481"/>
    </row>
    <row r="43" spans="1:20" ht="21" customHeight="1">
      <c r="A43" s="287" t="s">
        <v>209</v>
      </c>
      <c r="B43" s="302">
        <v>64333</v>
      </c>
      <c r="C43" s="302">
        <v>64099</v>
      </c>
      <c r="D43" s="302">
        <v>48793</v>
      </c>
      <c r="E43" s="302">
        <v>7000</v>
      </c>
      <c r="F43" s="302">
        <v>1633</v>
      </c>
      <c r="G43" s="302">
        <v>1037</v>
      </c>
      <c r="H43" s="302">
        <v>0</v>
      </c>
      <c r="I43" s="302">
        <v>0</v>
      </c>
      <c r="J43" s="302">
        <v>274</v>
      </c>
      <c r="K43" s="302">
        <v>9944</v>
      </c>
      <c r="L43" s="302">
        <v>5362</v>
      </c>
      <c r="M43" s="302">
        <v>15306</v>
      </c>
      <c r="N43" s="302">
        <v>234</v>
      </c>
      <c r="O43" s="302">
        <v>15540</v>
      </c>
      <c r="P43" s="303">
        <v>0.13400000000000001</v>
      </c>
      <c r="Q43" s="303">
        <v>1.06</v>
      </c>
      <c r="R43" s="304"/>
    </row>
    <row r="44" spans="1:20" ht="20.25" customHeight="1">
      <c r="A44" s="238" t="s">
        <v>210</v>
      </c>
      <c r="B44" s="251">
        <v>27564</v>
      </c>
      <c r="C44" s="251">
        <v>27564</v>
      </c>
      <c r="D44" s="251">
        <v>13629</v>
      </c>
      <c r="E44" s="251">
        <v>3000</v>
      </c>
      <c r="F44" s="251">
        <v>499</v>
      </c>
      <c r="G44" s="251">
        <v>995</v>
      </c>
      <c r="H44" s="251">
        <v>0</v>
      </c>
      <c r="I44" s="251">
        <v>0</v>
      </c>
      <c r="J44" s="251">
        <v>0</v>
      </c>
      <c r="K44" s="251">
        <v>4494</v>
      </c>
      <c r="L44" s="251">
        <v>9441</v>
      </c>
      <c r="M44" s="251">
        <v>13935</v>
      </c>
      <c r="N44" s="251">
        <v>0</v>
      </c>
      <c r="O44" s="251">
        <v>13935</v>
      </c>
      <c r="P44" s="252">
        <v>0.19</v>
      </c>
      <c r="Q44" s="252">
        <v>1.1499999999999999</v>
      </c>
      <c r="R44" s="372" t="s">
        <v>487</v>
      </c>
    </row>
    <row r="45" spans="1:20" ht="21" customHeight="1">
      <c r="A45" s="238" t="s">
        <v>213</v>
      </c>
      <c r="B45" s="261">
        <v>24611</v>
      </c>
      <c r="C45" s="261">
        <v>24611</v>
      </c>
      <c r="D45" s="261">
        <v>17191</v>
      </c>
      <c r="E45" s="261">
        <v>2000</v>
      </c>
      <c r="F45" s="261">
        <v>819</v>
      </c>
      <c r="G45" s="261">
        <v>200</v>
      </c>
      <c r="H45" s="261">
        <v>0</v>
      </c>
      <c r="I45" s="261">
        <v>0</v>
      </c>
      <c r="J45" s="261">
        <v>0</v>
      </c>
      <c r="K45" s="261">
        <v>3019</v>
      </c>
      <c r="L45" s="261">
        <v>4401</v>
      </c>
      <c r="M45" s="261">
        <v>7420</v>
      </c>
      <c r="N45" s="261">
        <v>0</v>
      </c>
      <c r="O45" s="261">
        <v>7420</v>
      </c>
      <c r="P45" s="262">
        <v>0.11</v>
      </c>
      <c r="Q45" s="262">
        <v>1.25</v>
      </c>
      <c r="R45" s="253"/>
    </row>
    <row r="46" spans="1:20" ht="21" customHeight="1">
      <c r="A46" s="238" t="s">
        <v>211</v>
      </c>
      <c r="B46" s="261">
        <v>83621</v>
      </c>
      <c r="C46" s="261">
        <v>83621</v>
      </c>
      <c r="D46" s="261">
        <v>50600</v>
      </c>
      <c r="E46" s="261">
        <v>8050</v>
      </c>
      <c r="F46" s="261">
        <v>949</v>
      </c>
      <c r="G46" s="261">
        <v>1997</v>
      </c>
      <c r="H46" s="261">
        <v>0</v>
      </c>
      <c r="I46" s="261">
        <v>0</v>
      </c>
      <c r="J46" s="261">
        <v>0</v>
      </c>
      <c r="K46" s="261">
        <v>10996</v>
      </c>
      <c r="L46" s="261">
        <v>22025</v>
      </c>
      <c r="M46" s="261">
        <v>33021</v>
      </c>
      <c r="N46" s="261">
        <v>0</v>
      </c>
      <c r="O46" s="261">
        <v>33021</v>
      </c>
      <c r="P46" s="262">
        <v>0.01</v>
      </c>
      <c r="Q46" s="262">
        <v>0.04</v>
      </c>
      <c r="R46" s="253"/>
    </row>
    <row r="47" spans="1:20" ht="21" customHeight="1" thickBot="1">
      <c r="A47" s="108" t="s">
        <v>214</v>
      </c>
      <c r="B47" s="458">
        <v>91960</v>
      </c>
      <c r="C47" s="458">
        <v>83396</v>
      </c>
      <c r="D47" s="458">
        <v>49411</v>
      </c>
      <c r="E47" s="458">
        <v>9000</v>
      </c>
      <c r="F47" s="458">
        <v>2026</v>
      </c>
      <c r="G47" s="458">
        <v>1720</v>
      </c>
      <c r="H47" s="458">
        <v>0</v>
      </c>
      <c r="I47" s="458">
        <v>0</v>
      </c>
      <c r="J47" s="458">
        <v>0</v>
      </c>
      <c r="K47" s="458">
        <v>12746</v>
      </c>
      <c r="L47" s="458">
        <v>21239</v>
      </c>
      <c r="M47" s="458">
        <v>33985</v>
      </c>
      <c r="N47" s="458">
        <v>8564</v>
      </c>
      <c r="O47" s="458">
        <v>42549</v>
      </c>
      <c r="P47" s="459">
        <v>0.45</v>
      </c>
      <c r="Q47" s="460">
        <v>3.87</v>
      </c>
      <c r="R47" s="461"/>
    </row>
    <row r="48" spans="1:20" ht="21" customHeight="1" thickBot="1">
      <c r="A48" s="118" t="s">
        <v>145</v>
      </c>
      <c r="B48" s="43">
        <v>3083318</v>
      </c>
      <c r="C48" s="43">
        <v>2802019</v>
      </c>
      <c r="D48" s="43">
        <v>1252497</v>
      </c>
      <c r="E48" s="43">
        <v>310023</v>
      </c>
      <c r="F48" s="43">
        <v>58709</v>
      </c>
      <c r="G48" s="43">
        <v>54401</v>
      </c>
      <c r="H48" s="43">
        <v>0</v>
      </c>
      <c r="I48" s="43">
        <v>11455</v>
      </c>
      <c r="J48" s="43">
        <v>5830</v>
      </c>
      <c r="K48" s="43">
        <v>440418</v>
      </c>
      <c r="L48" s="43">
        <v>1109104</v>
      </c>
      <c r="M48" s="43">
        <v>1549522</v>
      </c>
      <c r="N48" s="43">
        <v>281299</v>
      </c>
      <c r="O48" s="43">
        <v>1830821</v>
      </c>
      <c r="P48" s="122" t="s">
        <v>135</v>
      </c>
      <c r="Q48" s="122" t="s">
        <v>135</v>
      </c>
      <c r="R48" s="123"/>
    </row>
    <row r="49" spans="1:18" ht="21" customHeight="1">
      <c r="A49" s="431" t="s">
        <v>215</v>
      </c>
      <c r="B49" s="432">
        <v>3905</v>
      </c>
      <c r="C49" s="432">
        <v>3905</v>
      </c>
      <c r="D49" s="432">
        <v>2089</v>
      </c>
      <c r="E49" s="432">
        <v>500</v>
      </c>
      <c r="F49" s="432">
        <v>854</v>
      </c>
      <c r="G49" s="432">
        <v>0</v>
      </c>
      <c r="H49" s="432">
        <v>0</v>
      </c>
      <c r="I49" s="432">
        <v>0</v>
      </c>
      <c r="J49" s="432">
        <v>200</v>
      </c>
      <c r="K49" s="432">
        <v>1554</v>
      </c>
      <c r="L49" s="432">
        <v>262</v>
      </c>
      <c r="M49" s="432">
        <v>1816</v>
      </c>
      <c r="N49" s="432">
        <v>0</v>
      </c>
      <c r="O49" s="432">
        <v>1816</v>
      </c>
      <c r="P49" s="681"/>
      <c r="Q49" s="681"/>
      <c r="R49" s="680"/>
    </row>
    <row r="50" spans="1:18" ht="21" customHeight="1">
      <c r="A50" s="238" t="s">
        <v>216</v>
      </c>
      <c r="B50" s="386">
        <v>41587</v>
      </c>
      <c r="C50" s="386">
        <v>41587</v>
      </c>
      <c r="D50" s="386">
        <v>34245</v>
      </c>
      <c r="E50" s="386">
        <v>300</v>
      </c>
      <c r="F50" s="386">
        <v>73</v>
      </c>
      <c r="G50" s="387">
        <v>0</v>
      </c>
      <c r="H50" s="387">
        <v>0</v>
      </c>
      <c r="I50" s="387">
        <v>0</v>
      </c>
      <c r="J50" s="387">
        <v>0</v>
      </c>
      <c r="K50" s="386">
        <v>373</v>
      </c>
      <c r="L50" s="386">
        <v>6969</v>
      </c>
      <c r="M50" s="386">
        <v>7342</v>
      </c>
      <c r="N50" s="387">
        <v>0</v>
      </c>
      <c r="O50" s="386">
        <v>7342</v>
      </c>
      <c r="P50" s="673"/>
      <c r="Q50" s="673"/>
      <c r="R50" s="674"/>
    </row>
    <row r="51" spans="1:18" ht="21" customHeight="1" thickBot="1">
      <c r="A51" s="108" t="s">
        <v>171</v>
      </c>
      <c r="B51" s="482">
        <v>363294</v>
      </c>
      <c r="C51" s="482">
        <v>363294</v>
      </c>
      <c r="D51" s="482">
        <v>218381</v>
      </c>
      <c r="E51" s="482">
        <v>39079</v>
      </c>
      <c r="F51" s="482">
        <v>3701</v>
      </c>
      <c r="G51" s="482">
        <v>350</v>
      </c>
      <c r="H51" s="482">
        <v>0</v>
      </c>
      <c r="I51" s="482">
        <v>0</v>
      </c>
      <c r="J51" s="482">
        <v>1882</v>
      </c>
      <c r="K51" s="482">
        <v>45012</v>
      </c>
      <c r="L51" s="482">
        <v>99901</v>
      </c>
      <c r="M51" s="482">
        <v>144913</v>
      </c>
      <c r="N51" s="482">
        <v>0</v>
      </c>
      <c r="O51" s="482">
        <v>144913</v>
      </c>
      <c r="P51" s="688">
        <v>0.02</v>
      </c>
      <c r="Q51" s="688">
        <v>0.09</v>
      </c>
      <c r="R51" s="682"/>
    </row>
    <row r="52" spans="1:18" ht="21" customHeight="1" thickBot="1">
      <c r="A52" s="117" t="s">
        <v>145</v>
      </c>
      <c r="B52" s="41">
        <f>SUM(B49:B51)</f>
        <v>408786</v>
      </c>
      <c r="C52" s="41">
        <f t="shared" ref="C52:O52" si="0">SUM(C49:C51)</f>
        <v>408786</v>
      </c>
      <c r="D52" s="41">
        <f t="shared" si="0"/>
        <v>254715</v>
      </c>
      <c r="E52" s="41">
        <f t="shared" si="0"/>
        <v>39879</v>
      </c>
      <c r="F52" s="41">
        <f t="shared" si="0"/>
        <v>4628</v>
      </c>
      <c r="G52" s="41">
        <f t="shared" si="0"/>
        <v>350</v>
      </c>
      <c r="H52" s="41">
        <f t="shared" si="0"/>
        <v>0</v>
      </c>
      <c r="I52" s="41">
        <f t="shared" si="0"/>
        <v>0</v>
      </c>
      <c r="J52" s="41">
        <f t="shared" si="0"/>
        <v>2082</v>
      </c>
      <c r="K52" s="41">
        <f t="shared" si="0"/>
        <v>46939</v>
      </c>
      <c r="L52" s="41">
        <f t="shared" si="0"/>
        <v>107132</v>
      </c>
      <c r="M52" s="41">
        <f t="shared" si="0"/>
        <v>154071</v>
      </c>
      <c r="N52" s="41">
        <f t="shared" si="0"/>
        <v>0</v>
      </c>
      <c r="O52" s="41">
        <f t="shared" si="0"/>
        <v>154071</v>
      </c>
      <c r="P52" s="41" t="s">
        <v>135</v>
      </c>
      <c r="Q52" s="41" t="s">
        <v>135</v>
      </c>
      <c r="R52" s="102"/>
    </row>
    <row r="53" spans="1:18" ht="21" customHeight="1" thickBot="1">
      <c r="A53" s="118" t="s">
        <v>11</v>
      </c>
      <c r="B53" s="43">
        <f>B48+B52</f>
        <v>3492104</v>
      </c>
      <c r="C53" s="43">
        <f t="shared" ref="C53:O53" si="1">C48+C52</f>
        <v>3210805</v>
      </c>
      <c r="D53" s="43">
        <f t="shared" si="1"/>
        <v>1507212</v>
      </c>
      <c r="E53" s="43">
        <f t="shared" si="1"/>
        <v>349902</v>
      </c>
      <c r="F53" s="43">
        <f t="shared" si="1"/>
        <v>63337</v>
      </c>
      <c r="G53" s="43">
        <f t="shared" si="1"/>
        <v>54751</v>
      </c>
      <c r="H53" s="43">
        <f t="shared" si="1"/>
        <v>0</v>
      </c>
      <c r="I53" s="43">
        <f t="shared" si="1"/>
        <v>11455</v>
      </c>
      <c r="J53" s="43">
        <f t="shared" si="1"/>
        <v>7912</v>
      </c>
      <c r="K53" s="43">
        <f t="shared" si="1"/>
        <v>487357</v>
      </c>
      <c r="L53" s="43">
        <f t="shared" si="1"/>
        <v>1216236</v>
      </c>
      <c r="M53" s="43">
        <f t="shared" si="1"/>
        <v>1703593</v>
      </c>
      <c r="N53" s="43">
        <f t="shared" si="1"/>
        <v>281299</v>
      </c>
      <c r="O53" s="43">
        <f t="shared" si="1"/>
        <v>1984892</v>
      </c>
      <c r="P53" s="43" t="s">
        <v>135</v>
      </c>
      <c r="Q53" s="43" t="s">
        <v>135</v>
      </c>
      <c r="R53" s="103"/>
    </row>
    <row r="56" spans="1:18">
      <c r="A56" s="12"/>
    </row>
    <row r="57" spans="1:18">
      <c r="A57" s="12"/>
    </row>
    <row r="58" spans="1:18">
      <c r="A58" s="12"/>
    </row>
    <row r="59" spans="1:18">
      <c r="A59" s="12"/>
    </row>
    <row r="60" spans="1:18">
      <c r="A60" s="12"/>
    </row>
    <row r="61" spans="1:18">
      <c r="A61" s="12"/>
    </row>
    <row r="62" spans="1:18">
      <c r="A62" s="12"/>
    </row>
    <row r="63" spans="1:18">
      <c r="A63" s="12"/>
    </row>
    <row r="64" spans="1:18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</sheetData>
  <mergeCells count="8">
    <mergeCell ref="O3:O4"/>
    <mergeCell ref="L5:L6"/>
    <mergeCell ref="A2:A6"/>
    <mergeCell ref="B2:B6"/>
    <mergeCell ref="C3:C6"/>
    <mergeCell ref="D4:D6"/>
    <mergeCell ref="N3:N6"/>
    <mergeCell ref="O2:Q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3" firstPageNumber="52" fitToWidth="2" orientation="portrait" useFirstPageNumber="1" r:id="rId1"/>
  <headerFooter alignWithMargins="0">
    <oddFooter>&amp;C&amp;"ＭＳ 明朝,標準"&amp;16&amp;P</oddFooter>
  </headerFooter>
  <colBreaks count="1" manualBreakCount="1">
    <brk id="11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BK52"/>
  <sheetViews>
    <sheetView view="pageBreakPreview" topLeftCell="AB1" zoomScaleNormal="100" zoomScaleSheetLayoutView="100" workbookViewId="0">
      <selection activeCell="BA2" sqref="BA2"/>
    </sheetView>
  </sheetViews>
  <sheetFormatPr defaultColWidth="9" defaultRowHeight="13.2"/>
  <cols>
    <col min="1" max="1" width="8.77734375" style="34" customWidth="1"/>
    <col min="2" max="2" width="5.6640625" style="1" customWidth="1"/>
    <col min="3" max="4" width="3.88671875" style="1" customWidth="1"/>
    <col min="5" max="5" width="5.6640625" style="1" customWidth="1"/>
    <col min="6" max="22" width="3.88671875" style="1" customWidth="1"/>
    <col min="23" max="23" width="5.6640625" style="1" customWidth="1"/>
    <col min="24" max="28" width="3.88671875" style="1" customWidth="1"/>
    <col min="29" max="29" width="5.33203125" style="1" customWidth="1"/>
    <col min="30" max="42" width="3.88671875" style="1" customWidth="1"/>
    <col min="43" max="43" width="5.6640625" style="1" customWidth="1"/>
    <col min="44" max="44" width="8.88671875" style="1" customWidth="1"/>
    <col min="45" max="45" width="5.6640625" style="1" customWidth="1"/>
    <col min="46" max="46" width="4.88671875" style="1" customWidth="1"/>
    <col min="47" max="47" width="5.6640625" style="1" customWidth="1"/>
    <col min="48" max="49" width="4.88671875" style="1" customWidth="1"/>
    <col min="50" max="50" width="9.88671875" style="1" customWidth="1"/>
    <col min="51" max="51" width="6.21875" style="1" customWidth="1"/>
    <col min="52" max="52" width="8" style="1" customWidth="1"/>
    <col min="53" max="53" width="11.109375" style="1" customWidth="1"/>
    <col min="54" max="54" width="25.77734375" style="1" customWidth="1"/>
    <col min="55" max="16384" width="9" style="1"/>
  </cols>
  <sheetData>
    <row r="1" spans="1:63" ht="16.2">
      <c r="A1" s="604" t="s">
        <v>147</v>
      </c>
      <c r="BA1" s="15" t="s">
        <v>626</v>
      </c>
    </row>
    <row r="2" spans="1:63" s="15" customFormat="1" ht="12" customHeight="1" thickBot="1">
      <c r="A2" s="115"/>
      <c r="Y2" s="1"/>
      <c r="AW2" s="16"/>
    </row>
    <row r="3" spans="1:63" s="32" customFormat="1" ht="24" customHeight="1">
      <c r="A3" s="694" t="s">
        <v>190</v>
      </c>
      <c r="B3" s="1107" t="s">
        <v>148</v>
      </c>
      <c r="C3" s="1091" t="s">
        <v>250</v>
      </c>
      <c r="D3" s="1076" t="s">
        <v>252</v>
      </c>
      <c r="E3" s="1101" t="s">
        <v>149</v>
      </c>
      <c r="F3" s="1076" t="s">
        <v>150</v>
      </c>
      <c r="G3" s="1076" t="s">
        <v>151</v>
      </c>
      <c r="H3" s="1076" t="s">
        <v>152</v>
      </c>
      <c r="I3" s="1076" t="s">
        <v>159</v>
      </c>
      <c r="J3" s="1076" t="s">
        <v>161</v>
      </c>
      <c r="K3" s="1076" t="s">
        <v>146</v>
      </c>
      <c r="L3" s="1076" t="s">
        <v>225</v>
      </c>
      <c r="M3" s="1076" t="s">
        <v>153</v>
      </c>
      <c r="N3" s="1096" t="s">
        <v>220</v>
      </c>
      <c r="O3" s="1112" t="s">
        <v>221</v>
      </c>
      <c r="P3" s="1076" t="s">
        <v>223</v>
      </c>
      <c r="Q3" s="1076" t="s">
        <v>222</v>
      </c>
      <c r="R3" s="1091" t="s">
        <v>192</v>
      </c>
      <c r="S3" s="1076" t="s">
        <v>194</v>
      </c>
      <c r="T3" s="1076" t="s">
        <v>226</v>
      </c>
      <c r="U3" s="1076" t="s">
        <v>378</v>
      </c>
      <c r="V3" s="1076" t="s">
        <v>154</v>
      </c>
      <c r="W3" s="1101" t="s">
        <v>155</v>
      </c>
      <c r="X3" s="1076" t="s">
        <v>144</v>
      </c>
      <c r="Y3" s="1076" t="s">
        <v>227</v>
      </c>
      <c r="Z3" s="1076" t="s">
        <v>156</v>
      </c>
      <c r="AA3" s="1076" t="s">
        <v>157</v>
      </c>
      <c r="AB3" s="1076" t="s">
        <v>158</v>
      </c>
      <c r="AC3" s="1096" t="s">
        <v>228</v>
      </c>
      <c r="AD3" s="1076" t="s">
        <v>229</v>
      </c>
      <c r="AE3" s="1091" t="s">
        <v>205</v>
      </c>
      <c r="AF3" s="1076" t="s">
        <v>160</v>
      </c>
      <c r="AG3" s="1076" t="s">
        <v>270</v>
      </c>
      <c r="AH3" s="1076" t="s">
        <v>162</v>
      </c>
      <c r="AI3" s="1091" t="s">
        <v>163</v>
      </c>
      <c r="AJ3" s="1091" t="s">
        <v>512</v>
      </c>
      <c r="AK3" s="1076" t="s">
        <v>164</v>
      </c>
      <c r="AL3" s="1076" t="s">
        <v>165</v>
      </c>
      <c r="AM3" s="1076" t="s">
        <v>166</v>
      </c>
      <c r="AN3" s="1076" t="s">
        <v>167</v>
      </c>
      <c r="AO3" s="1076" t="s">
        <v>168</v>
      </c>
      <c r="AP3" s="1076" t="s">
        <v>169</v>
      </c>
      <c r="AQ3" s="1079" t="s">
        <v>171</v>
      </c>
      <c r="AR3" s="1082" t="s">
        <v>545</v>
      </c>
      <c r="AS3" s="1058" t="s">
        <v>538</v>
      </c>
      <c r="AT3" s="1061" t="s">
        <v>539</v>
      </c>
      <c r="AU3" s="1064" t="s">
        <v>540</v>
      </c>
      <c r="AV3" s="1067" t="s">
        <v>541</v>
      </c>
      <c r="AW3" s="1070" t="s">
        <v>542</v>
      </c>
      <c r="AX3" s="1073" t="s">
        <v>546</v>
      </c>
      <c r="AY3" s="1085" t="s">
        <v>172</v>
      </c>
      <c r="AZ3" s="1088" t="s">
        <v>6</v>
      </c>
      <c r="BA3" s="1055" t="s">
        <v>547</v>
      </c>
      <c r="BB3" s="1104" t="s">
        <v>173</v>
      </c>
    </row>
    <row r="4" spans="1:63" s="31" customFormat="1" ht="24" customHeight="1">
      <c r="A4" s="695"/>
      <c r="B4" s="1108"/>
      <c r="C4" s="1110"/>
      <c r="D4" s="1077"/>
      <c r="E4" s="1102"/>
      <c r="F4" s="1077"/>
      <c r="G4" s="1077"/>
      <c r="H4" s="1077"/>
      <c r="I4" s="1077"/>
      <c r="J4" s="1077"/>
      <c r="K4" s="1077"/>
      <c r="L4" s="1077"/>
      <c r="M4" s="1077"/>
      <c r="N4" s="1097"/>
      <c r="O4" s="1113"/>
      <c r="P4" s="1077"/>
      <c r="Q4" s="1077"/>
      <c r="R4" s="1092"/>
      <c r="S4" s="1077"/>
      <c r="T4" s="1077"/>
      <c r="U4" s="1077"/>
      <c r="V4" s="1077"/>
      <c r="W4" s="1102"/>
      <c r="X4" s="1077"/>
      <c r="Y4" s="1077"/>
      <c r="Z4" s="1077"/>
      <c r="AA4" s="1077"/>
      <c r="AB4" s="1077"/>
      <c r="AC4" s="1097"/>
      <c r="AD4" s="1077"/>
      <c r="AE4" s="1099"/>
      <c r="AF4" s="1077"/>
      <c r="AG4" s="1077"/>
      <c r="AH4" s="1077"/>
      <c r="AI4" s="1092"/>
      <c r="AJ4" s="1094"/>
      <c r="AK4" s="1077"/>
      <c r="AL4" s="1077"/>
      <c r="AM4" s="1077"/>
      <c r="AN4" s="1077"/>
      <c r="AO4" s="1077"/>
      <c r="AP4" s="1077"/>
      <c r="AQ4" s="1080"/>
      <c r="AR4" s="1083"/>
      <c r="AS4" s="1059"/>
      <c r="AT4" s="1062"/>
      <c r="AU4" s="1065"/>
      <c r="AV4" s="1068"/>
      <c r="AW4" s="1071"/>
      <c r="AX4" s="1074"/>
      <c r="AY4" s="1086"/>
      <c r="AZ4" s="1089"/>
      <c r="BA4" s="1056"/>
      <c r="BB4" s="1105"/>
    </row>
    <row r="5" spans="1:63" s="33" customFormat="1" ht="24" customHeight="1" thickBot="1">
      <c r="A5" s="695" t="s">
        <v>513</v>
      </c>
      <c r="B5" s="1109"/>
      <c r="C5" s="1111"/>
      <c r="D5" s="1078"/>
      <c r="E5" s="1103"/>
      <c r="F5" s="1078"/>
      <c r="G5" s="1078"/>
      <c r="H5" s="1078"/>
      <c r="I5" s="1078"/>
      <c r="J5" s="1078"/>
      <c r="K5" s="1078"/>
      <c r="L5" s="1078"/>
      <c r="M5" s="1078"/>
      <c r="N5" s="1098"/>
      <c r="O5" s="1114"/>
      <c r="P5" s="1078"/>
      <c r="Q5" s="1078"/>
      <c r="R5" s="1093"/>
      <c r="S5" s="1078"/>
      <c r="T5" s="1078"/>
      <c r="U5" s="1078"/>
      <c r="V5" s="1078"/>
      <c r="W5" s="1103"/>
      <c r="X5" s="1078"/>
      <c r="Y5" s="1078"/>
      <c r="Z5" s="1078"/>
      <c r="AA5" s="1078"/>
      <c r="AB5" s="1078"/>
      <c r="AC5" s="1098"/>
      <c r="AD5" s="1078"/>
      <c r="AE5" s="1100"/>
      <c r="AF5" s="1078"/>
      <c r="AG5" s="1078"/>
      <c r="AH5" s="1078"/>
      <c r="AI5" s="1093"/>
      <c r="AJ5" s="1095"/>
      <c r="AK5" s="1078"/>
      <c r="AL5" s="1078"/>
      <c r="AM5" s="1078"/>
      <c r="AN5" s="1078"/>
      <c r="AO5" s="1078"/>
      <c r="AP5" s="1078"/>
      <c r="AQ5" s="1081"/>
      <c r="AR5" s="1084"/>
      <c r="AS5" s="1060"/>
      <c r="AT5" s="1063"/>
      <c r="AU5" s="1066"/>
      <c r="AV5" s="1069"/>
      <c r="AW5" s="1072"/>
      <c r="AX5" s="1075"/>
      <c r="AY5" s="1087"/>
      <c r="AZ5" s="1090"/>
      <c r="BA5" s="1057"/>
      <c r="BB5" s="1106"/>
    </row>
    <row r="6" spans="1:63" s="31" customFormat="1" ht="24" customHeight="1">
      <c r="A6" s="938" t="s">
        <v>242</v>
      </c>
      <c r="B6" s="888"/>
      <c r="C6" s="889"/>
      <c r="D6" s="889"/>
      <c r="E6" s="885">
        <v>155</v>
      </c>
      <c r="F6" s="885">
        <v>4</v>
      </c>
      <c r="G6" s="885">
        <v>1</v>
      </c>
      <c r="H6" s="885">
        <v>8</v>
      </c>
      <c r="I6" s="885">
        <v>0</v>
      </c>
      <c r="J6" s="885">
        <v>1</v>
      </c>
      <c r="K6" s="885">
        <v>32</v>
      </c>
      <c r="L6" s="885">
        <v>0</v>
      </c>
      <c r="M6" s="885">
        <v>59</v>
      </c>
      <c r="N6" s="885">
        <v>8</v>
      </c>
      <c r="O6" s="885">
        <v>3</v>
      </c>
      <c r="P6" s="885">
        <v>9</v>
      </c>
      <c r="Q6" s="885">
        <v>19</v>
      </c>
      <c r="R6" s="885">
        <v>0</v>
      </c>
      <c r="S6" s="885">
        <v>4</v>
      </c>
      <c r="T6" s="885">
        <v>2</v>
      </c>
      <c r="U6" s="885">
        <v>0</v>
      </c>
      <c r="V6" s="885">
        <v>99</v>
      </c>
      <c r="W6" s="885">
        <v>71</v>
      </c>
      <c r="X6" s="885">
        <v>54</v>
      </c>
      <c r="Y6" s="885">
        <v>1</v>
      </c>
      <c r="Z6" s="885">
        <v>38</v>
      </c>
      <c r="AA6" s="885">
        <v>52</v>
      </c>
      <c r="AB6" s="885">
        <v>22</v>
      </c>
      <c r="AC6" s="885">
        <v>77</v>
      </c>
      <c r="AD6" s="885">
        <v>21</v>
      </c>
      <c r="AE6" s="885">
        <v>0</v>
      </c>
      <c r="AF6" s="885">
        <v>29</v>
      </c>
      <c r="AG6" s="885">
        <v>0</v>
      </c>
      <c r="AH6" s="885">
        <v>0</v>
      </c>
      <c r="AI6" s="885">
        <v>45</v>
      </c>
      <c r="AJ6" s="885">
        <v>52</v>
      </c>
      <c r="AK6" s="885">
        <v>10</v>
      </c>
      <c r="AL6" s="885">
        <v>25</v>
      </c>
      <c r="AM6" s="885">
        <v>10</v>
      </c>
      <c r="AN6" s="885">
        <v>31</v>
      </c>
      <c r="AO6" s="885">
        <v>2</v>
      </c>
      <c r="AP6" s="885">
        <v>17</v>
      </c>
      <c r="AQ6" s="890">
        <v>91</v>
      </c>
      <c r="AR6" s="899">
        <v>1052</v>
      </c>
      <c r="AS6" s="896">
        <v>119</v>
      </c>
      <c r="AT6" s="897">
        <v>61</v>
      </c>
      <c r="AU6" s="898">
        <v>190</v>
      </c>
      <c r="AV6" s="897">
        <v>11</v>
      </c>
      <c r="AW6" s="898">
        <v>0</v>
      </c>
      <c r="AX6" s="907">
        <v>1433</v>
      </c>
      <c r="AY6" s="891">
        <v>13</v>
      </c>
      <c r="AZ6" s="883">
        <v>0</v>
      </c>
      <c r="BA6" s="927">
        <v>1446</v>
      </c>
      <c r="BB6" s="711"/>
    </row>
    <row r="7" spans="1:63" s="31" customFormat="1" ht="24" customHeight="1">
      <c r="A7" s="939" t="s">
        <v>250</v>
      </c>
      <c r="B7" s="886"/>
      <c r="C7" s="887"/>
      <c r="D7" s="814"/>
      <c r="E7" s="714" t="s">
        <v>327</v>
      </c>
      <c r="F7" s="714" t="s">
        <v>137</v>
      </c>
      <c r="G7" s="714" t="s">
        <v>137</v>
      </c>
      <c r="H7" s="714" t="s">
        <v>137</v>
      </c>
      <c r="I7" s="714" t="s">
        <v>137</v>
      </c>
      <c r="J7" s="714" t="s">
        <v>137</v>
      </c>
      <c r="K7" s="714" t="s">
        <v>137</v>
      </c>
      <c r="L7" s="714" t="s">
        <v>137</v>
      </c>
      <c r="M7" s="714" t="s">
        <v>137</v>
      </c>
      <c r="N7" s="714" t="s">
        <v>137</v>
      </c>
      <c r="O7" s="714" t="s">
        <v>137</v>
      </c>
      <c r="P7" s="714" t="s">
        <v>137</v>
      </c>
      <c r="Q7" s="714" t="s">
        <v>137</v>
      </c>
      <c r="R7" s="714" t="s">
        <v>137</v>
      </c>
      <c r="S7" s="714" t="s">
        <v>137</v>
      </c>
      <c r="T7" s="714" t="s">
        <v>137</v>
      </c>
      <c r="U7" s="714" t="s">
        <v>137</v>
      </c>
      <c r="V7" s="714" t="s">
        <v>137</v>
      </c>
      <c r="W7" s="714" t="s">
        <v>137</v>
      </c>
      <c r="X7" s="714" t="s">
        <v>137</v>
      </c>
      <c r="Y7" s="714" t="s">
        <v>137</v>
      </c>
      <c r="Z7" s="714" t="s">
        <v>137</v>
      </c>
      <c r="AA7" s="714" t="s">
        <v>137</v>
      </c>
      <c r="AB7" s="714" t="s">
        <v>137</v>
      </c>
      <c r="AC7" s="714" t="s">
        <v>137</v>
      </c>
      <c r="AD7" s="714" t="s">
        <v>137</v>
      </c>
      <c r="AE7" s="714" t="s">
        <v>137</v>
      </c>
      <c r="AF7" s="714" t="s">
        <v>137</v>
      </c>
      <c r="AG7" s="714" t="s">
        <v>137</v>
      </c>
      <c r="AH7" s="714" t="s">
        <v>137</v>
      </c>
      <c r="AI7" s="714" t="s">
        <v>137</v>
      </c>
      <c r="AJ7" s="714" t="s">
        <v>137</v>
      </c>
      <c r="AK7" s="714" t="s">
        <v>137</v>
      </c>
      <c r="AL7" s="714" t="s">
        <v>137</v>
      </c>
      <c r="AM7" s="714" t="s">
        <v>137</v>
      </c>
      <c r="AN7" s="714" t="s">
        <v>137</v>
      </c>
      <c r="AO7" s="714" t="s">
        <v>137</v>
      </c>
      <c r="AP7" s="714" t="s">
        <v>137</v>
      </c>
      <c r="AQ7" s="715" t="s">
        <v>137</v>
      </c>
      <c r="AR7" s="900">
        <v>0</v>
      </c>
      <c r="AS7" s="884" t="s">
        <v>137</v>
      </c>
      <c r="AT7" s="714" t="s">
        <v>137</v>
      </c>
      <c r="AU7" s="714" t="s">
        <v>137</v>
      </c>
      <c r="AV7" s="714" t="s">
        <v>137</v>
      </c>
      <c r="AW7" s="716" t="s">
        <v>137</v>
      </c>
      <c r="AX7" s="902">
        <v>0</v>
      </c>
      <c r="AY7" s="765" t="s">
        <v>137</v>
      </c>
      <c r="AZ7" s="740" t="s">
        <v>137</v>
      </c>
      <c r="BA7" s="928">
        <v>0</v>
      </c>
      <c r="BB7" s="717"/>
    </row>
    <row r="8" spans="1:63" s="31" customFormat="1" ht="24" customHeight="1">
      <c r="A8" s="939" t="s">
        <v>252</v>
      </c>
      <c r="B8" s="893"/>
      <c r="C8" s="894"/>
      <c r="D8" s="852"/>
      <c r="E8" s="719" t="s">
        <v>137</v>
      </c>
      <c r="F8" s="719" t="s">
        <v>137</v>
      </c>
      <c r="G8" s="719" t="s">
        <v>137</v>
      </c>
      <c r="H8" s="719" t="s">
        <v>137</v>
      </c>
      <c r="I8" s="719" t="s">
        <v>137</v>
      </c>
      <c r="J8" s="719" t="s">
        <v>137</v>
      </c>
      <c r="K8" s="719" t="s">
        <v>137</v>
      </c>
      <c r="L8" s="719" t="s">
        <v>137</v>
      </c>
      <c r="M8" s="719" t="s">
        <v>137</v>
      </c>
      <c r="N8" s="719" t="s">
        <v>137</v>
      </c>
      <c r="O8" s="719" t="s">
        <v>137</v>
      </c>
      <c r="P8" s="719" t="s">
        <v>137</v>
      </c>
      <c r="Q8" s="719" t="s">
        <v>137</v>
      </c>
      <c r="R8" s="719" t="s">
        <v>137</v>
      </c>
      <c r="S8" s="719" t="s">
        <v>137</v>
      </c>
      <c r="T8" s="719" t="s">
        <v>137</v>
      </c>
      <c r="U8" s="719" t="s">
        <v>137</v>
      </c>
      <c r="V8" s="719" t="s">
        <v>137</v>
      </c>
      <c r="W8" s="719" t="s">
        <v>137</v>
      </c>
      <c r="X8" s="719" t="s">
        <v>137</v>
      </c>
      <c r="Y8" s="719" t="s">
        <v>137</v>
      </c>
      <c r="Z8" s="719" t="s">
        <v>137</v>
      </c>
      <c r="AA8" s="719" t="s">
        <v>137</v>
      </c>
      <c r="AB8" s="719" t="s">
        <v>137</v>
      </c>
      <c r="AC8" s="719" t="s">
        <v>137</v>
      </c>
      <c r="AD8" s="719" t="s">
        <v>137</v>
      </c>
      <c r="AE8" s="719" t="s">
        <v>137</v>
      </c>
      <c r="AF8" s="719" t="s">
        <v>137</v>
      </c>
      <c r="AG8" s="719" t="s">
        <v>137</v>
      </c>
      <c r="AH8" s="719" t="s">
        <v>137</v>
      </c>
      <c r="AI8" s="719" t="s">
        <v>137</v>
      </c>
      <c r="AJ8" s="719" t="s">
        <v>137</v>
      </c>
      <c r="AK8" s="719" t="s">
        <v>137</v>
      </c>
      <c r="AL8" s="719" t="s">
        <v>137</v>
      </c>
      <c r="AM8" s="719" t="s">
        <v>137</v>
      </c>
      <c r="AN8" s="719" t="s">
        <v>137</v>
      </c>
      <c r="AO8" s="719" t="s">
        <v>137</v>
      </c>
      <c r="AP8" s="720" t="s">
        <v>137</v>
      </c>
      <c r="AQ8" s="715" t="s">
        <v>137</v>
      </c>
      <c r="AR8" s="901">
        <v>0</v>
      </c>
      <c r="AS8" s="721" t="s">
        <v>137</v>
      </c>
      <c r="AT8" s="719" t="s">
        <v>137</v>
      </c>
      <c r="AU8" s="719" t="s">
        <v>137</v>
      </c>
      <c r="AV8" s="719" t="s">
        <v>137</v>
      </c>
      <c r="AW8" s="722" t="s">
        <v>137</v>
      </c>
      <c r="AX8" s="901">
        <v>0</v>
      </c>
      <c r="AY8" s="723" t="s">
        <v>137</v>
      </c>
      <c r="AZ8" s="724" t="s">
        <v>137</v>
      </c>
      <c r="BA8" s="929">
        <v>0</v>
      </c>
      <c r="BB8" s="717"/>
    </row>
    <row r="9" spans="1:63" s="31" customFormat="1" ht="24" customHeight="1">
      <c r="A9" s="939" t="s">
        <v>239</v>
      </c>
      <c r="B9" s="725">
        <v>114</v>
      </c>
      <c r="C9" s="726">
        <v>0</v>
      </c>
      <c r="D9" s="726">
        <v>0</v>
      </c>
      <c r="E9" s="727"/>
      <c r="F9" s="727"/>
      <c r="G9" s="727"/>
      <c r="H9" s="727"/>
      <c r="I9" s="727"/>
      <c r="J9" s="727"/>
      <c r="K9" s="728">
        <v>80</v>
      </c>
      <c r="L9" s="728">
        <v>3</v>
      </c>
      <c r="M9" s="728">
        <v>41</v>
      </c>
      <c r="N9" s="728">
        <v>2</v>
      </c>
      <c r="O9" s="728">
        <v>8</v>
      </c>
      <c r="P9" s="728">
        <v>20</v>
      </c>
      <c r="Q9" s="728">
        <v>14</v>
      </c>
      <c r="R9" s="728">
        <v>3</v>
      </c>
      <c r="S9" s="728">
        <v>3</v>
      </c>
      <c r="T9" s="728">
        <v>3</v>
      </c>
      <c r="U9" s="728">
        <v>0</v>
      </c>
      <c r="V9" s="728">
        <v>106</v>
      </c>
      <c r="W9" s="728">
        <v>91</v>
      </c>
      <c r="X9" s="728">
        <v>49</v>
      </c>
      <c r="Y9" s="728">
        <v>2</v>
      </c>
      <c r="Z9" s="728">
        <v>85</v>
      </c>
      <c r="AA9" s="728">
        <v>58</v>
      </c>
      <c r="AB9" s="728">
        <v>30</v>
      </c>
      <c r="AC9" s="728">
        <v>41</v>
      </c>
      <c r="AD9" s="728">
        <v>23</v>
      </c>
      <c r="AE9" s="728">
        <v>4</v>
      </c>
      <c r="AF9" s="728">
        <v>8</v>
      </c>
      <c r="AG9" s="728">
        <v>0</v>
      </c>
      <c r="AH9" s="728">
        <v>0</v>
      </c>
      <c r="AI9" s="728">
        <v>17</v>
      </c>
      <c r="AJ9" s="728">
        <v>11</v>
      </c>
      <c r="AK9" s="728">
        <v>66</v>
      </c>
      <c r="AL9" s="728">
        <v>48</v>
      </c>
      <c r="AM9" s="728">
        <v>12</v>
      </c>
      <c r="AN9" s="728">
        <v>99</v>
      </c>
      <c r="AO9" s="728">
        <v>8</v>
      </c>
      <c r="AP9" s="729">
        <v>28</v>
      </c>
      <c r="AQ9" s="715">
        <v>260</v>
      </c>
      <c r="AR9" s="902">
        <v>1337</v>
      </c>
      <c r="AS9" s="730">
        <v>69</v>
      </c>
      <c r="AT9" s="731">
        <v>22</v>
      </c>
      <c r="AU9" s="731">
        <v>101</v>
      </c>
      <c r="AV9" s="732">
        <v>2</v>
      </c>
      <c r="AW9" s="733">
        <v>0</v>
      </c>
      <c r="AX9" s="908">
        <v>1531</v>
      </c>
      <c r="AY9" s="734">
        <v>38</v>
      </c>
      <c r="AZ9" s="735">
        <v>4</v>
      </c>
      <c r="BA9" s="930">
        <v>1573</v>
      </c>
      <c r="BB9" s="717" t="s">
        <v>543</v>
      </c>
    </row>
    <row r="10" spans="1:63" s="31" customFormat="1" ht="24" customHeight="1">
      <c r="A10" s="939" t="s">
        <v>240</v>
      </c>
      <c r="B10" s="734">
        <v>1</v>
      </c>
      <c r="C10" s="729">
        <v>0</v>
      </c>
      <c r="D10" s="736">
        <v>0</v>
      </c>
      <c r="E10" s="727"/>
      <c r="F10" s="727"/>
      <c r="G10" s="727"/>
      <c r="H10" s="727"/>
      <c r="I10" s="727"/>
      <c r="J10" s="727"/>
      <c r="K10" s="729">
        <v>0</v>
      </c>
      <c r="L10" s="729">
        <v>0</v>
      </c>
      <c r="M10" s="729">
        <v>0</v>
      </c>
      <c r="N10" s="729">
        <v>0</v>
      </c>
      <c r="O10" s="729">
        <v>0</v>
      </c>
      <c r="P10" s="729">
        <v>0</v>
      </c>
      <c r="Q10" s="729">
        <v>0</v>
      </c>
      <c r="R10" s="729">
        <v>0</v>
      </c>
      <c r="S10" s="729">
        <v>0</v>
      </c>
      <c r="T10" s="729">
        <v>0</v>
      </c>
      <c r="U10" s="729">
        <v>0</v>
      </c>
      <c r="V10" s="731">
        <v>5</v>
      </c>
      <c r="W10" s="731">
        <v>1</v>
      </c>
      <c r="X10" s="729">
        <v>1</v>
      </c>
      <c r="Y10" s="729">
        <v>1</v>
      </c>
      <c r="Z10" s="729">
        <v>1</v>
      </c>
      <c r="AA10" s="729">
        <v>2</v>
      </c>
      <c r="AB10" s="729">
        <v>0</v>
      </c>
      <c r="AC10" s="729">
        <v>6</v>
      </c>
      <c r="AD10" s="729">
        <v>0</v>
      </c>
      <c r="AE10" s="729">
        <v>0</v>
      </c>
      <c r="AF10" s="729">
        <v>0</v>
      </c>
      <c r="AG10" s="729">
        <v>0</v>
      </c>
      <c r="AH10" s="729">
        <v>0</v>
      </c>
      <c r="AI10" s="729">
        <v>0</v>
      </c>
      <c r="AJ10" s="729">
        <v>0</v>
      </c>
      <c r="AK10" s="729">
        <v>0</v>
      </c>
      <c r="AL10" s="729">
        <v>0</v>
      </c>
      <c r="AM10" s="729">
        <v>0</v>
      </c>
      <c r="AN10" s="729">
        <v>0</v>
      </c>
      <c r="AO10" s="729">
        <v>0</v>
      </c>
      <c r="AP10" s="731">
        <v>0</v>
      </c>
      <c r="AQ10" s="715">
        <v>2</v>
      </c>
      <c r="AR10" s="902">
        <v>20</v>
      </c>
      <c r="AS10" s="736">
        <v>1</v>
      </c>
      <c r="AT10" s="729">
        <v>0</v>
      </c>
      <c r="AU10" s="731">
        <v>0</v>
      </c>
      <c r="AV10" s="732">
        <v>0</v>
      </c>
      <c r="AW10" s="737">
        <v>0</v>
      </c>
      <c r="AX10" s="908">
        <v>21</v>
      </c>
      <c r="AY10" s="738">
        <v>0</v>
      </c>
      <c r="AZ10" s="739">
        <v>3</v>
      </c>
      <c r="BA10" s="931">
        <v>24</v>
      </c>
      <c r="BB10" s="717" t="s">
        <v>544</v>
      </c>
    </row>
    <row r="11" spans="1:63" s="31" customFormat="1" ht="24" customHeight="1">
      <c r="A11" s="939" t="s">
        <v>132</v>
      </c>
      <c r="B11" s="734">
        <v>8</v>
      </c>
      <c r="C11" s="729">
        <v>0</v>
      </c>
      <c r="D11" s="736">
        <v>0</v>
      </c>
      <c r="E11" s="718"/>
      <c r="F11" s="718"/>
      <c r="G11" s="718"/>
      <c r="H11" s="718"/>
      <c r="I11" s="718"/>
      <c r="J11" s="718"/>
      <c r="K11" s="731">
        <v>4</v>
      </c>
      <c r="L11" s="719">
        <v>0</v>
      </c>
      <c r="M11" s="731">
        <v>3</v>
      </c>
      <c r="N11" s="719">
        <v>0</v>
      </c>
      <c r="O11" s="719">
        <v>0</v>
      </c>
      <c r="P11" s="731">
        <v>0</v>
      </c>
      <c r="Q11" s="731">
        <v>1</v>
      </c>
      <c r="R11" s="719">
        <v>0</v>
      </c>
      <c r="S11" s="719">
        <v>1</v>
      </c>
      <c r="T11" s="719">
        <v>0</v>
      </c>
      <c r="U11" s="719">
        <v>0</v>
      </c>
      <c r="V11" s="731">
        <v>5</v>
      </c>
      <c r="W11" s="731">
        <v>4</v>
      </c>
      <c r="X11" s="731">
        <v>0</v>
      </c>
      <c r="Y11" s="719">
        <v>1</v>
      </c>
      <c r="Z11" s="719">
        <v>0</v>
      </c>
      <c r="AA11" s="719">
        <v>9</v>
      </c>
      <c r="AB11" s="719">
        <v>1</v>
      </c>
      <c r="AC11" s="719">
        <v>2</v>
      </c>
      <c r="AD11" s="719">
        <v>0</v>
      </c>
      <c r="AE11" s="719">
        <v>3</v>
      </c>
      <c r="AF11" s="731">
        <v>0</v>
      </c>
      <c r="AG11" s="719">
        <v>0</v>
      </c>
      <c r="AH11" s="719">
        <v>0</v>
      </c>
      <c r="AI11" s="719">
        <v>1</v>
      </c>
      <c r="AJ11" s="719">
        <v>0</v>
      </c>
      <c r="AK11" s="719">
        <v>5</v>
      </c>
      <c r="AL11" s="731">
        <v>0</v>
      </c>
      <c r="AM11" s="731">
        <v>2</v>
      </c>
      <c r="AN11" s="731">
        <v>1</v>
      </c>
      <c r="AO11" s="731">
        <v>0</v>
      </c>
      <c r="AP11" s="719">
        <v>3</v>
      </c>
      <c r="AQ11" s="715">
        <v>10</v>
      </c>
      <c r="AR11" s="903">
        <v>64</v>
      </c>
      <c r="AS11" s="721">
        <v>0</v>
      </c>
      <c r="AT11" s="719">
        <v>1</v>
      </c>
      <c r="AU11" s="731">
        <v>2</v>
      </c>
      <c r="AV11" s="732">
        <v>0</v>
      </c>
      <c r="AW11" s="740">
        <v>0</v>
      </c>
      <c r="AX11" s="908">
        <v>67</v>
      </c>
      <c r="AY11" s="734">
        <v>0</v>
      </c>
      <c r="AZ11" s="724">
        <v>0</v>
      </c>
      <c r="BA11" s="932">
        <v>67</v>
      </c>
      <c r="BB11" s="717"/>
    </row>
    <row r="12" spans="1:63" s="31" customFormat="1" ht="24" customHeight="1">
      <c r="A12" s="939" t="s">
        <v>133</v>
      </c>
      <c r="B12" s="741">
        <v>13</v>
      </c>
      <c r="C12" s="742">
        <v>0</v>
      </c>
      <c r="D12" s="742">
        <v>0</v>
      </c>
      <c r="E12" s="712"/>
      <c r="F12" s="712"/>
      <c r="G12" s="712"/>
      <c r="H12" s="712"/>
      <c r="I12" s="712"/>
      <c r="J12" s="712"/>
      <c r="K12" s="743">
        <v>4</v>
      </c>
      <c r="L12" s="743">
        <v>0</v>
      </c>
      <c r="M12" s="743">
        <v>1</v>
      </c>
      <c r="N12" s="743">
        <v>0</v>
      </c>
      <c r="O12" s="743">
        <v>0</v>
      </c>
      <c r="P12" s="743">
        <v>0</v>
      </c>
      <c r="Q12" s="743">
        <v>0</v>
      </c>
      <c r="R12" s="743">
        <v>0</v>
      </c>
      <c r="S12" s="743">
        <v>0</v>
      </c>
      <c r="T12" s="743">
        <v>0</v>
      </c>
      <c r="U12" s="743">
        <v>0</v>
      </c>
      <c r="V12" s="743">
        <v>5</v>
      </c>
      <c r="W12" s="743">
        <v>6</v>
      </c>
      <c r="X12" s="743">
        <v>6</v>
      </c>
      <c r="Y12" s="743">
        <v>0</v>
      </c>
      <c r="Z12" s="743">
        <v>4</v>
      </c>
      <c r="AA12" s="743">
        <v>3</v>
      </c>
      <c r="AB12" s="743">
        <v>0</v>
      </c>
      <c r="AC12" s="743">
        <v>0</v>
      </c>
      <c r="AD12" s="743">
        <v>0</v>
      </c>
      <c r="AE12" s="743">
        <v>0</v>
      </c>
      <c r="AF12" s="743">
        <v>0</v>
      </c>
      <c r="AG12" s="743">
        <v>0</v>
      </c>
      <c r="AH12" s="743">
        <v>0</v>
      </c>
      <c r="AI12" s="743">
        <v>0</v>
      </c>
      <c r="AJ12" s="728">
        <v>0</v>
      </c>
      <c r="AK12" s="728">
        <v>7</v>
      </c>
      <c r="AL12" s="728">
        <v>1</v>
      </c>
      <c r="AM12" s="728">
        <v>1</v>
      </c>
      <c r="AN12" s="728">
        <v>2</v>
      </c>
      <c r="AO12" s="728">
        <v>0</v>
      </c>
      <c r="AP12" s="728">
        <v>0</v>
      </c>
      <c r="AQ12" s="715">
        <v>5</v>
      </c>
      <c r="AR12" s="901">
        <v>58</v>
      </c>
      <c r="AS12" s="726">
        <v>2</v>
      </c>
      <c r="AT12" s="728">
        <v>2</v>
      </c>
      <c r="AU12" s="728">
        <v>19</v>
      </c>
      <c r="AV12" s="744">
        <v>0</v>
      </c>
      <c r="AW12" s="745">
        <v>0</v>
      </c>
      <c r="AX12" s="909">
        <v>81</v>
      </c>
      <c r="AY12" s="734">
        <v>0</v>
      </c>
      <c r="AZ12" s="735">
        <v>0</v>
      </c>
      <c r="BA12" s="931">
        <v>81</v>
      </c>
      <c r="BB12" s="746"/>
      <c r="BC12" s="689"/>
      <c r="BD12" s="689"/>
      <c r="BE12" s="689"/>
      <c r="BF12" s="689"/>
      <c r="BG12" s="689"/>
      <c r="BH12" s="689"/>
      <c r="BI12" s="689"/>
      <c r="BJ12" s="689"/>
      <c r="BK12" s="689"/>
    </row>
    <row r="13" spans="1:63" s="31" customFormat="1" ht="24" customHeight="1">
      <c r="A13" s="939" t="s">
        <v>136</v>
      </c>
      <c r="B13" s="747">
        <v>5</v>
      </c>
      <c r="C13" s="720">
        <v>0</v>
      </c>
      <c r="D13" s="748">
        <v>0</v>
      </c>
      <c r="E13" s="712"/>
      <c r="F13" s="712"/>
      <c r="G13" s="712"/>
      <c r="H13" s="712"/>
      <c r="I13" s="712"/>
      <c r="J13" s="712"/>
      <c r="K13" s="720">
        <v>3</v>
      </c>
      <c r="L13" s="720">
        <v>0</v>
      </c>
      <c r="M13" s="720">
        <v>0</v>
      </c>
      <c r="N13" s="720">
        <v>0</v>
      </c>
      <c r="O13" s="720">
        <v>0</v>
      </c>
      <c r="P13" s="720">
        <v>1</v>
      </c>
      <c r="Q13" s="720">
        <v>0</v>
      </c>
      <c r="R13" s="720">
        <v>0</v>
      </c>
      <c r="S13" s="720">
        <v>0</v>
      </c>
      <c r="T13" s="720">
        <v>0</v>
      </c>
      <c r="U13" s="720">
        <v>0</v>
      </c>
      <c r="V13" s="720">
        <v>1</v>
      </c>
      <c r="W13" s="720">
        <v>1</v>
      </c>
      <c r="X13" s="720">
        <v>6</v>
      </c>
      <c r="Y13" s="720">
        <v>0</v>
      </c>
      <c r="Z13" s="720">
        <v>1</v>
      </c>
      <c r="AA13" s="720">
        <v>0</v>
      </c>
      <c r="AB13" s="720">
        <v>0</v>
      </c>
      <c r="AC13" s="720">
        <v>1</v>
      </c>
      <c r="AD13" s="720">
        <v>0</v>
      </c>
      <c r="AE13" s="720">
        <v>0</v>
      </c>
      <c r="AF13" s="720">
        <v>0</v>
      </c>
      <c r="AG13" s="720">
        <v>0</v>
      </c>
      <c r="AH13" s="720">
        <v>0</v>
      </c>
      <c r="AI13" s="720">
        <v>1</v>
      </c>
      <c r="AJ13" s="749">
        <v>0</v>
      </c>
      <c r="AK13" s="750">
        <v>1</v>
      </c>
      <c r="AL13" s="749">
        <v>0</v>
      </c>
      <c r="AM13" s="750">
        <v>0</v>
      </c>
      <c r="AN13" s="749">
        <v>0</v>
      </c>
      <c r="AO13" s="750">
        <v>1</v>
      </c>
      <c r="AP13" s="749">
        <v>0</v>
      </c>
      <c r="AQ13" s="715">
        <v>2</v>
      </c>
      <c r="AR13" s="901">
        <v>24</v>
      </c>
      <c r="AS13" s="742">
        <v>0</v>
      </c>
      <c r="AT13" s="743">
        <v>0</v>
      </c>
      <c r="AU13" s="749">
        <v>0</v>
      </c>
      <c r="AV13" s="743">
        <v>0</v>
      </c>
      <c r="AW13" s="751">
        <v>0</v>
      </c>
      <c r="AX13" s="910">
        <v>24</v>
      </c>
      <c r="AY13" s="741">
        <v>0</v>
      </c>
      <c r="AZ13" s="752">
        <v>0</v>
      </c>
      <c r="BA13" s="933">
        <v>24</v>
      </c>
      <c r="BB13" s="717"/>
    </row>
    <row r="14" spans="1:63" s="31" customFormat="1" ht="24" customHeight="1">
      <c r="A14" s="939" t="s">
        <v>207</v>
      </c>
      <c r="B14" s="738">
        <v>6</v>
      </c>
      <c r="C14" s="736">
        <v>0</v>
      </c>
      <c r="D14" s="736">
        <v>0</v>
      </c>
      <c r="E14" s="712"/>
      <c r="F14" s="712"/>
      <c r="G14" s="712"/>
      <c r="H14" s="712"/>
      <c r="I14" s="712"/>
      <c r="J14" s="712"/>
      <c r="K14" s="729">
        <v>3</v>
      </c>
      <c r="L14" s="729">
        <v>0</v>
      </c>
      <c r="M14" s="729">
        <v>1</v>
      </c>
      <c r="N14" s="729">
        <v>0</v>
      </c>
      <c r="O14" s="729">
        <v>0</v>
      </c>
      <c r="P14" s="729">
        <v>0</v>
      </c>
      <c r="Q14" s="729">
        <v>0</v>
      </c>
      <c r="R14" s="729">
        <v>0</v>
      </c>
      <c r="S14" s="729">
        <v>0</v>
      </c>
      <c r="T14" s="729">
        <v>0</v>
      </c>
      <c r="U14" s="719">
        <v>0</v>
      </c>
      <c r="V14" s="729">
        <v>3</v>
      </c>
      <c r="W14" s="729">
        <v>1</v>
      </c>
      <c r="X14" s="729">
        <v>0</v>
      </c>
      <c r="Y14" s="729">
        <v>0</v>
      </c>
      <c r="Z14" s="729">
        <v>1</v>
      </c>
      <c r="AA14" s="729">
        <v>1</v>
      </c>
      <c r="AB14" s="729">
        <v>1</v>
      </c>
      <c r="AC14" s="729">
        <v>0</v>
      </c>
      <c r="AD14" s="729">
        <v>0</v>
      </c>
      <c r="AE14" s="729">
        <v>0</v>
      </c>
      <c r="AF14" s="729">
        <v>0</v>
      </c>
      <c r="AG14" s="729">
        <v>0</v>
      </c>
      <c r="AH14" s="729">
        <v>0</v>
      </c>
      <c r="AI14" s="729">
        <v>0</v>
      </c>
      <c r="AJ14" s="754">
        <v>1</v>
      </c>
      <c r="AK14" s="754">
        <v>1</v>
      </c>
      <c r="AL14" s="754">
        <v>0</v>
      </c>
      <c r="AM14" s="754">
        <v>0</v>
      </c>
      <c r="AN14" s="754">
        <v>2</v>
      </c>
      <c r="AO14" s="754">
        <v>0</v>
      </c>
      <c r="AP14" s="754">
        <v>0</v>
      </c>
      <c r="AQ14" s="715">
        <v>2</v>
      </c>
      <c r="AR14" s="901">
        <v>23</v>
      </c>
      <c r="AS14" s="755">
        <v>0</v>
      </c>
      <c r="AT14" s="754">
        <v>1</v>
      </c>
      <c r="AU14" s="754">
        <v>0</v>
      </c>
      <c r="AV14" s="756">
        <v>0</v>
      </c>
      <c r="AW14" s="757">
        <v>0</v>
      </c>
      <c r="AX14" s="911">
        <v>24</v>
      </c>
      <c r="AY14" s="758">
        <v>0</v>
      </c>
      <c r="AZ14" s="759">
        <v>0</v>
      </c>
      <c r="BA14" s="934">
        <v>24</v>
      </c>
      <c r="BB14" s="717"/>
    </row>
    <row r="15" spans="1:63" s="31" customFormat="1" ht="24" customHeight="1">
      <c r="A15" s="939" t="s">
        <v>134</v>
      </c>
      <c r="B15" s="725">
        <v>44</v>
      </c>
      <c r="C15" s="736">
        <v>0</v>
      </c>
      <c r="D15" s="736">
        <v>0</v>
      </c>
      <c r="E15" s="728">
        <v>54</v>
      </c>
      <c r="F15" s="736">
        <v>1</v>
      </c>
      <c r="G15" s="728">
        <v>2</v>
      </c>
      <c r="H15" s="728">
        <v>2</v>
      </c>
      <c r="I15" s="728">
        <v>1</v>
      </c>
      <c r="J15" s="728">
        <v>1</v>
      </c>
      <c r="K15" s="753"/>
      <c r="L15" s="753"/>
      <c r="M15" s="728">
        <v>9</v>
      </c>
      <c r="N15" s="728">
        <v>2</v>
      </c>
      <c r="O15" s="728">
        <v>2</v>
      </c>
      <c r="P15" s="728">
        <v>5</v>
      </c>
      <c r="Q15" s="728">
        <v>11</v>
      </c>
      <c r="R15" s="728">
        <v>0</v>
      </c>
      <c r="S15" s="736">
        <v>0</v>
      </c>
      <c r="T15" s="728">
        <v>0</v>
      </c>
      <c r="U15" s="736">
        <v>0</v>
      </c>
      <c r="V15" s="728">
        <v>11</v>
      </c>
      <c r="W15" s="728">
        <v>24</v>
      </c>
      <c r="X15" s="728">
        <v>15</v>
      </c>
      <c r="Y15" s="728">
        <v>1</v>
      </c>
      <c r="Z15" s="728">
        <v>17</v>
      </c>
      <c r="AA15" s="728">
        <v>4</v>
      </c>
      <c r="AB15" s="728">
        <v>31</v>
      </c>
      <c r="AC15" s="728">
        <v>39</v>
      </c>
      <c r="AD15" s="736">
        <v>7</v>
      </c>
      <c r="AE15" s="736">
        <v>0</v>
      </c>
      <c r="AF15" s="728">
        <v>5</v>
      </c>
      <c r="AG15" s="736">
        <v>0</v>
      </c>
      <c r="AH15" s="736">
        <v>0</v>
      </c>
      <c r="AI15" s="728">
        <v>34</v>
      </c>
      <c r="AJ15" s="728">
        <v>4</v>
      </c>
      <c r="AK15" s="728">
        <v>7</v>
      </c>
      <c r="AL15" s="728">
        <v>41</v>
      </c>
      <c r="AM15" s="728">
        <v>29</v>
      </c>
      <c r="AN15" s="728">
        <v>9</v>
      </c>
      <c r="AO15" s="728">
        <v>5</v>
      </c>
      <c r="AP15" s="743">
        <v>11</v>
      </c>
      <c r="AQ15" s="715">
        <v>17</v>
      </c>
      <c r="AR15" s="902">
        <v>445</v>
      </c>
      <c r="AS15" s="736">
        <v>17</v>
      </c>
      <c r="AT15" s="728">
        <v>7</v>
      </c>
      <c r="AU15" s="728">
        <v>69</v>
      </c>
      <c r="AV15" s="744">
        <v>0</v>
      </c>
      <c r="AW15" s="745">
        <v>0</v>
      </c>
      <c r="AX15" s="909">
        <v>538</v>
      </c>
      <c r="AY15" s="725">
        <v>10</v>
      </c>
      <c r="AZ15" s="739">
        <v>2</v>
      </c>
      <c r="BA15" s="930">
        <v>550</v>
      </c>
      <c r="BB15" s="717"/>
    </row>
    <row r="16" spans="1:63" s="31" customFormat="1" ht="24" customHeight="1">
      <c r="A16" s="939" t="s">
        <v>241</v>
      </c>
      <c r="B16" s="725">
        <v>6</v>
      </c>
      <c r="C16" s="736">
        <v>0</v>
      </c>
      <c r="D16" s="736">
        <v>0</v>
      </c>
      <c r="E16" s="728">
        <v>14</v>
      </c>
      <c r="F16" s="736">
        <v>0</v>
      </c>
      <c r="G16" s="736">
        <v>0</v>
      </c>
      <c r="H16" s="736">
        <v>0</v>
      </c>
      <c r="I16" s="736">
        <v>0</v>
      </c>
      <c r="J16" s="736">
        <v>0</v>
      </c>
      <c r="K16" s="712"/>
      <c r="L16" s="712"/>
      <c r="M16" s="728">
        <v>1</v>
      </c>
      <c r="N16" s="736">
        <v>0</v>
      </c>
      <c r="O16" s="728">
        <v>1</v>
      </c>
      <c r="P16" s="728">
        <v>0</v>
      </c>
      <c r="Q16" s="728">
        <v>1</v>
      </c>
      <c r="R16" s="736">
        <v>0</v>
      </c>
      <c r="S16" s="736">
        <v>0</v>
      </c>
      <c r="T16" s="736">
        <v>0</v>
      </c>
      <c r="U16" s="736">
        <v>0</v>
      </c>
      <c r="V16" s="728">
        <v>1</v>
      </c>
      <c r="W16" s="728">
        <v>0</v>
      </c>
      <c r="X16" s="736">
        <v>0</v>
      </c>
      <c r="Y16" s="736">
        <v>0</v>
      </c>
      <c r="Z16" s="728">
        <v>3</v>
      </c>
      <c r="AA16" s="728">
        <v>1</v>
      </c>
      <c r="AB16" s="728">
        <v>7</v>
      </c>
      <c r="AC16" s="736">
        <v>103</v>
      </c>
      <c r="AD16" s="736">
        <v>1</v>
      </c>
      <c r="AE16" s="736">
        <v>0</v>
      </c>
      <c r="AF16" s="736">
        <v>0</v>
      </c>
      <c r="AG16" s="736">
        <v>0</v>
      </c>
      <c r="AH16" s="736">
        <v>0</v>
      </c>
      <c r="AI16" s="736">
        <v>5</v>
      </c>
      <c r="AJ16" s="728">
        <v>0</v>
      </c>
      <c r="AK16" s="736">
        <v>7</v>
      </c>
      <c r="AL16" s="728">
        <v>5</v>
      </c>
      <c r="AM16" s="728">
        <v>1</v>
      </c>
      <c r="AN16" s="728">
        <v>22</v>
      </c>
      <c r="AO16" s="728">
        <v>1</v>
      </c>
      <c r="AP16" s="728">
        <v>0</v>
      </c>
      <c r="AQ16" s="715">
        <v>2</v>
      </c>
      <c r="AR16" s="902">
        <v>182</v>
      </c>
      <c r="AS16" s="736">
        <v>1</v>
      </c>
      <c r="AT16" s="736">
        <v>1</v>
      </c>
      <c r="AU16" s="728">
        <v>2</v>
      </c>
      <c r="AV16" s="743">
        <v>0</v>
      </c>
      <c r="AW16" s="739">
        <v>0</v>
      </c>
      <c r="AX16" s="909">
        <v>186</v>
      </c>
      <c r="AY16" s="734">
        <v>0</v>
      </c>
      <c r="AZ16" s="739">
        <v>1</v>
      </c>
      <c r="BA16" s="930">
        <v>187</v>
      </c>
      <c r="BB16" s="717"/>
    </row>
    <row r="17" spans="1:54" s="31" customFormat="1" ht="24" customHeight="1">
      <c r="A17" s="939" t="s">
        <v>233</v>
      </c>
      <c r="B17" s="760">
        <v>56</v>
      </c>
      <c r="C17" s="761">
        <v>0</v>
      </c>
      <c r="D17" s="761">
        <v>0</v>
      </c>
      <c r="E17" s="761">
        <v>36</v>
      </c>
      <c r="F17" s="761">
        <v>5</v>
      </c>
      <c r="G17" s="761">
        <v>1</v>
      </c>
      <c r="H17" s="761">
        <v>3</v>
      </c>
      <c r="I17" s="761">
        <v>0</v>
      </c>
      <c r="J17" s="761">
        <v>2</v>
      </c>
      <c r="K17" s="761">
        <v>21</v>
      </c>
      <c r="L17" s="761">
        <v>1</v>
      </c>
      <c r="M17" s="712"/>
      <c r="N17" s="712"/>
      <c r="O17" s="712"/>
      <c r="P17" s="712"/>
      <c r="Q17" s="761">
        <v>16</v>
      </c>
      <c r="R17" s="761">
        <v>0</v>
      </c>
      <c r="S17" s="761">
        <v>3</v>
      </c>
      <c r="T17" s="761">
        <v>0</v>
      </c>
      <c r="U17" s="761">
        <v>0</v>
      </c>
      <c r="V17" s="761">
        <v>7</v>
      </c>
      <c r="W17" s="761">
        <v>30</v>
      </c>
      <c r="X17" s="761">
        <v>27</v>
      </c>
      <c r="Y17" s="761">
        <v>0</v>
      </c>
      <c r="Z17" s="761">
        <v>11</v>
      </c>
      <c r="AA17" s="761">
        <v>3</v>
      </c>
      <c r="AB17" s="761">
        <v>2</v>
      </c>
      <c r="AC17" s="761">
        <v>20</v>
      </c>
      <c r="AD17" s="761">
        <v>0</v>
      </c>
      <c r="AE17" s="761">
        <v>2</v>
      </c>
      <c r="AF17" s="761">
        <v>1</v>
      </c>
      <c r="AG17" s="761">
        <v>0</v>
      </c>
      <c r="AH17" s="761">
        <v>0</v>
      </c>
      <c r="AI17" s="761">
        <v>3</v>
      </c>
      <c r="AJ17" s="761">
        <v>20</v>
      </c>
      <c r="AK17" s="761">
        <v>4</v>
      </c>
      <c r="AL17" s="761">
        <v>14</v>
      </c>
      <c r="AM17" s="761">
        <v>5</v>
      </c>
      <c r="AN17" s="761">
        <v>0</v>
      </c>
      <c r="AO17" s="761">
        <v>7</v>
      </c>
      <c r="AP17" s="761">
        <v>6</v>
      </c>
      <c r="AQ17" s="715">
        <v>24</v>
      </c>
      <c r="AR17" s="903">
        <v>330</v>
      </c>
      <c r="AS17" s="762">
        <v>12</v>
      </c>
      <c r="AT17" s="761">
        <v>3</v>
      </c>
      <c r="AU17" s="761">
        <v>57</v>
      </c>
      <c r="AV17" s="761">
        <v>0</v>
      </c>
      <c r="AW17" s="763">
        <v>0</v>
      </c>
      <c r="AX17" s="912">
        <v>402</v>
      </c>
      <c r="AY17" s="760">
        <v>1</v>
      </c>
      <c r="AZ17" s="764">
        <v>2529</v>
      </c>
      <c r="BA17" s="934">
        <v>2932</v>
      </c>
      <c r="BB17" s="717" t="s">
        <v>385</v>
      </c>
    </row>
    <row r="18" spans="1:54" s="31" customFormat="1" ht="24" customHeight="1">
      <c r="A18" s="939" t="s">
        <v>219</v>
      </c>
      <c r="B18" s="760">
        <v>9</v>
      </c>
      <c r="C18" s="761">
        <v>0</v>
      </c>
      <c r="D18" s="761">
        <v>0</v>
      </c>
      <c r="E18" s="761">
        <v>19</v>
      </c>
      <c r="F18" s="761">
        <v>1</v>
      </c>
      <c r="G18" s="761">
        <v>0</v>
      </c>
      <c r="H18" s="761">
        <v>0</v>
      </c>
      <c r="I18" s="761">
        <v>0</v>
      </c>
      <c r="J18" s="761">
        <v>0</v>
      </c>
      <c r="K18" s="761">
        <v>9</v>
      </c>
      <c r="L18" s="761">
        <v>0</v>
      </c>
      <c r="M18" s="712"/>
      <c r="N18" s="712"/>
      <c r="O18" s="712"/>
      <c r="P18" s="712"/>
      <c r="Q18" s="761">
        <v>1</v>
      </c>
      <c r="R18" s="761">
        <v>0</v>
      </c>
      <c r="S18" s="761">
        <v>0</v>
      </c>
      <c r="T18" s="761">
        <v>0</v>
      </c>
      <c r="U18" s="761">
        <v>0</v>
      </c>
      <c r="V18" s="761">
        <v>1</v>
      </c>
      <c r="W18" s="761">
        <v>2</v>
      </c>
      <c r="X18" s="761">
        <v>1</v>
      </c>
      <c r="Y18" s="761">
        <v>1</v>
      </c>
      <c r="Z18" s="761">
        <v>5</v>
      </c>
      <c r="AA18" s="761">
        <v>0</v>
      </c>
      <c r="AB18" s="761">
        <v>0</v>
      </c>
      <c r="AC18" s="761">
        <v>1</v>
      </c>
      <c r="AD18" s="761">
        <v>0</v>
      </c>
      <c r="AE18" s="761">
        <v>0</v>
      </c>
      <c r="AF18" s="761">
        <v>1</v>
      </c>
      <c r="AG18" s="761">
        <v>0</v>
      </c>
      <c r="AH18" s="761">
        <v>0</v>
      </c>
      <c r="AI18" s="761">
        <v>0</v>
      </c>
      <c r="AJ18" s="761">
        <v>0</v>
      </c>
      <c r="AK18" s="761">
        <v>0</v>
      </c>
      <c r="AL18" s="761">
        <v>20</v>
      </c>
      <c r="AM18" s="761">
        <v>0</v>
      </c>
      <c r="AN18" s="761">
        <v>2</v>
      </c>
      <c r="AO18" s="761">
        <v>2</v>
      </c>
      <c r="AP18" s="761">
        <v>0</v>
      </c>
      <c r="AQ18" s="715">
        <v>5</v>
      </c>
      <c r="AR18" s="901">
        <v>80</v>
      </c>
      <c r="AS18" s="762">
        <v>2</v>
      </c>
      <c r="AT18" s="761">
        <v>0</v>
      </c>
      <c r="AU18" s="761">
        <v>3</v>
      </c>
      <c r="AV18" s="761">
        <v>0</v>
      </c>
      <c r="AW18" s="740">
        <v>0</v>
      </c>
      <c r="AX18" s="912">
        <v>85</v>
      </c>
      <c r="AY18" s="760">
        <v>0</v>
      </c>
      <c r="AZ18" s="764">
        <v>2</v>
      </c>
      <c r="BA18" s="930">
        <v>87</v>
      </c>
      <c r="BB18" s="717" t="s">
        <v>385</v>
      </c>
    </row>
    <row r="19" spans="1:54" s="31" customFormat="1" ht="24" customHeight="1">
      <c r="A19" s="939" t="s">
        <v>221</v>
      </c>
      <c r="B19" s="760">
        <v>21</v>
      </c>
      <c r="C19" s="761">
        <v>0</v>
      </c>
      <c r="D19" s="761">
        <v>0</v>
      </c>
      <c r="E19" s="761">
        <v>14</v>
      </c>
      <c r="F19" s="761">
        <v>0</v>
      </c>
      <c r="G19" s="761">
        <v>1</v>
      </c>
      <c r="H19" s="761">
        <v>0</v>
      </c>
      <c r="I19" s="761">
        <v>0</v>
      </c>
      <c r="J19" s="761">
        <v>0</v>
      </c>
      <c r="K19" s="761">
        <v>14</v>
      </c>
      <c r="L19" s="761">
        <v>0</v>
      </c>
      <c r="M19" s="712"/>
      <c r="N19" s="712"/>
      <c r="O19" s="712"/>
      <c r="P19" s="712"/>
      <c r="Q19" s="761">
        <v>2</v>
      </c>
      <c r="R19" s="761">
        <v>0</v>
      </c>
      <c r="S19" s="761">
        <v>2</v>
      </c>
      <c r="T19" s="761">
        <v>2</v>
      </c>
      <c r="U19" s="761">
        <v>0</v>
      </c>
      <c r="V19" s="761">
        <v>1</v>
      </c>
      <c r="W19" s="761">
        <v>5</v>
      </c>
      <c r="X19" s="761">
        <v>1</v>
      </c>
      <c r="Y19" s="761">
        <v>0</v>
      </c>
      <c r="Z19" s="761">
        <v>1</v>
      </c>
      <c r="AA19" s="761">
        <v>1</v>
      </c>
      <c r="AB19" s="761">
        <v>4</v>
      </c>
      <c r="AC19" s="761">
        <v>9</v>
      </c>
      <c r="AD19" s="761">
        <v>4</v>
      </c>
      <c r="AE19" s="761">
        <v>0</v>
      </c>
      <c r="AF19" s="761">
        <v>0</v>
      </c>
      <c r="AG19" s="761">
        <v>0</v>
      </c>
      <c r="AH19" s="761">
        <v>0</v>
      </c>
      <c r="AI19" s="761">
        <v>14</v>
      </c>
      <c r="AJ19" s="761">
        <v>5</v>
      </c>
      <c r="AK19" s="761">
        <v>1</v>
      </c>
      <c r="AL19" s="761">
        <v>4</v>
      </c>
      <c r="AM19" s="761">
        <v>5</v>
      </c>
      <c r="AN19" s="761">
        <v>1</v>
      </c>
      <c r="AO19" s="761">
        <v>0</v>
      </c>
      <c r="AP19" s="761">
        <v>1</v>
      </c>
      <c r="AQ19" s="715">
        <v>11</v>
      </c>
      <c r="AR19" s="901">
        <v>124</v>
      </c>
      <c r="AS19" s="762">
        <v>1</v>
      </c>
      <c r="AT19" s="761">
        <v>0</v>
      </c>
      <c r="AU19" s="761">
        <v>5</v>
      </c>
      <c r="AV19" s="761">
        <v>0</v>
      </c>
      <c r="AW19" s="763">
        <v>0</v>
      </c>
      <c r="AX19" s="912">
        <v>130</v>
      </c>
      <c r="AY19" s="765">
        <v>0</v>
      </c>
      <c r="AZ19" s="764">
        <v>4</v>
      </c>
      <c r="BA19" s="930">
        <v>134</v>
      </c>
      <c r="BB19" s="717" t="s">
        <v>385</v>
      </c>
    </row>
    <row r="20" spans="1:54" s="31" customFormat="1" ht="24" customHeight="1">
      <c r="A20" s="939" t="s">
        <v>218</v>
      </c>
      <c r="B20" s="766">
        <v>34</v>
      </c>
      <c r="C20" s="767">
        <v>0</v>
      </c>
      <c r="D20" s="767">
        <v>0</v>
      </c>
      <c r="E20" s="767">
        <v>6</v>
      </c>
      <c r="F20" s="767">
        <v>1</v>
      </c>
      <c r="G20" s="767">
        <v>1</v>
      </c>
      <c r="H20" s="767">
        <v>2</v>
      </c>
      <c r="I20" s="767">
        <v>1</v>
      </c>
      <c r="J20" s="767">
        <v>1</v>
      </c>
      <c r="K20" s="767">
        <v>7</v>
      </c>
      <c r="L20" s="767">
        <v>1</v>
      </c>
      <c r="M20" s="712"/>
      <c r="N20" s="712"/>
      <c r="O20" s="712"/>
      <c r="P20" s="712"/>
      <c r="Q20" s="767">
        <v>4</v>
      </c>
      <c r="R20" s="767">
        <v>0</v>
      </c>
      <c r="S20" s="767">
        <v>2</v>
      </c>
      <c r="T20" s="767">
        <v>0</v>
      </c>
      <c r="U20" s="767">
        <v>0</v>
      </c>
      <c r="V20" s="767">
        <v>0</v>
      </c>
      <c r="W20" s="767">
        <v>2</v>
      </c>
      <c r="X20" s="767">
        <v>3</v>
      </c>
      <c r="Y20" s="767">
        <v>0</v>
      </c>
      <c r="Z20" s="767">
        <v>4</v>
      </c>
      <c r="AA20" s="767">
        <v>4</v>
      </c>
      <c r="AB20" s="767">
        <v>0</v>
      </c>
      <c r="AC20" s="767">
        <v>1</v>
      </c>
      <c r="AD20" s="767">
        <v>1</v>
      </c>
      <c r="AE20" s="767">
        <v>0</v>
      </c>
      <c r="AF20" s="767">
        <v>0</v>
      </c>
      <c r="AG20" s="767">
        <v>0</v>
      </c>
      <c r="AH20" s="767">
        <v>0</v>
      </c>
      <c r="AI20" s="767">
        <v>1</v>
      </c>
      <c r="AJ20" s="767">
        <v>1</v>
      </c>
      <c r="AK20" s="767">
        <v>2</v>
      </c>
      <c r="AL20" s="767">
        <v>5</v>
      </c>
      <c r="AM20" s="767">
        <v>0</v>
      </c>
      <c r="AN20" s="767">
        <v>1</v>
      </c>
      <c r="AO20" s="767">
        <v>1</v>
      </c>
      <c r="AP20" s="767">
        <v>1</v>
      </c>
      <c r="AQ20" s="715">
        <v>5</v>
      </c>
      <c r="AR20" s="902">
        <v>92</v>
      </c>
      <c r="AS20" s="768">
        <v>0</v>
      </c>
      <c r="AT20" s="767">
        <v>1</v>
      </c>
      <c r="AU20" s="767">
        <v>5</v>
      </c>
      <c r="AV20" s="767">
        <v>0</v>
      </c>
      <c r="AW20" s="769">
        <v>0</v>
      </c>
      <c r="AX20" s="913">
        <v>98</v>
      </c>
      <c r="AY20" s="766">
        <v>0</v>
      </c>
      <c r="AZ20" s="770">
        <v>1</v>
      </c>
      <c r="BA20" s="930">
        <v>99</v>
      </c>
      <c r="BB20" s="717" t="s">
        <v>385</v>
      </c>
    </row>
    <row r="21" spans="1:54" s="31" customFormat="1" ht="24" customHeight="1">
      <c r="A21" s="939" t="s">
        <v>234</v>
      </c>
      <c r="B21" s="741">
        <v>94</v>
      </c>
      <c r="C21" s="742">
        <v>0</v>
      </c>
      <c r="D21" s="742">
        <v>0</v>
      </c>
      <c r="E21" s="743">
        <v>70</v>
      </c>
      <c r="F21" s="743">
        <v>5</v>
      </c>
      <c r="G21" s="743">
        <v>2</v>
      </c>
      <c r="H21" s="743">
        <v>8</v>
      </c>
      <c r="I21" s="743">
        <v>0</v>
      </c>
      <c r="J21" s="743">
        <v>1</v>
      </c>
      <c r="K21" s="743">
        <v>60</v>
      </c>
      <c r="L21" s="743">
        <v>0</v>
      </c>
      <c r="M21" s="743">
        <v>31</v>
      </c>
      <c r="N21" s="743">
        <v>1</v>
      </c>
      <c r="O21" s="743">
        <v>4</v>
      </c>
      <c r="P21" s="743">
        <v>15</v>
      </c>
      <c r="Q21" s="712"/>
      <c r="R21" s="712"/>
      <c r="S21" s="712"/>
      <c r="T21" s="712"/>
      <c r="U21" s="712"/>
      <c r="V21" s="743">
        <v>51</v>
      </c>
      <c r="W21" s="743">
        <v>41</v>
      </c>
      <c r="X21" s="743">
        <v>61</v>
      </c>
      <c r="Y21" s="743">
        <v>2</v>
      </c>
      <c r="Z21" s="743">
        <v>31</v>
      </c>
      <c r="AA21" s="743">
        <v>13</v>
      </c>
      <c r="AB21" s="743">
        <v>64</v>
      </c>
      <c r="AC21" s="743">
        <v>108</v>
      </c>
      <c r="AD21" s="743">
        <v>26</v>
      </c>
      <c r="AE21" s="743">
        <v>2</v>
      </c>
      <c r="AF21" s="743">
        <v>22</v>
      </c>
      <c r="AG21" s="743">
        <v>1</v>
      </c>
      <c r="AH21" s="743">
        <v>0</v>
      </c>
      <c r="AI21" s="743">
        <v>43</v>
      </c>
      <c r="AJ21" s="743">
        <v>8</v>
      </c>
      <c r="AK21" s="743">
        <v>17</v>
      </c>
      <c r="AL21" s="743">
        <v>81</v>
      </c>
      <c r="AM21" s="743">
        <v>9</v>
      </c>
      <c r="AN21" s="743">
        <v>2</v>
      </c>
      <c r="AO21" s="743">
        <v>16</v>
      </c>
      <c r="AP21" s="743">
        <v>27</v>
      </c>
      <c r="AQ21" s="715">
        <v>64</v>
      </c>
      <c r="AR21" s="902">
        <v>980</v>
      </c>
      <c r="AS21" s="742">
        <v>79</v>
      </c>
      <c r="AT21" s="743">
        <v>9</v>
      </c>
      <c r="AU21" s="743">
        <v>302</v>
      </c>
      <c r="AV21" s="771">
        <v>9</v>
      </c>
      <c r="AW21" s="772">
        <v>0</v>
      </c>
      <c r="AX21" s="910">
        <v>1379</v>
      </c>
      <c r="AY21" s="773">
        <v>3</v>
      </c>
      <c r="AZ21" s="752">
        <v>0</v>
      </c>
      <c r="BA21" s="930">
        <v>1382</v>
      </c>
      <c r="BB21" s="717"/>
    </row>
    <row r="22" spans="1:54" s="31" customFormat="1" ht="24" customHeight="1">
      <c r="A22" s="939" t="s">
        <v>193</v>
      </c>
      <c r="B22" s="774">
        <v>10</v>
      </c>
      <c r="C22" s="742">
        <v>0</v>
      </c>
      <c r="D22" s="742">
        <v>0</v>
      </c>
      <c r="E22" s="775">
        <v>5</v>
      </c>
      <c r="F22" s="775">
        <v>1</v>
      </c>
      <c r="G22" s="775">
        <v>0</v>
      </c>
      <c r="H22" s="742">
        <v>1</v>
      </c>
      <c r="I22" s="775">
        <v>1</v>
      </c>
      <c r="J22" s="742">
        <v>0</v>
      </c>
      <c r="K22" s="775">
        <v>8</v>
      </c>
      <c r="L22" s="742">
        <v>1</v>
      </c>
      <c r="M22" s="775">
        <v>0</v>
      </c>
      <c r="N22" s="775">
        <v>1</v>
      </c>
      <c r="O22" s="742">
        <v>0</v>
      </c>
      <c r="P22" s="775">
        <v>1</v>
      </c>
      <c r="Q22" s="712"/>
      <c r="R22" s="712"/>
      <c r="S22" s="712"/>
      <c r="T22" s="712"/>
      <c r="U22" s="712"/>
      <c r="V22" s="775">
        <v>11</v>
      </c>
      <c r="W22" s="775">
        <v>5</v>
      </c>
      <c r="X22" s="775">
        <v>1</v>
      </c>
      <c r="Y22" s="775">
        <v>0</v>
      </c>
      <c r="Z22" s="742">
        <v>4</v>
      </c>
      <c r="AA22" s="775">
        <v>2</v>
      </c>
      <c r="AB22" s="775">
        <v>3</v>
      </c>
      <c r="AC22" s="775">
        <v>17</v>
      </c>
      <c r="AD22" s="775">
        <v>0</v>
      </c>
      <c r="AE22" s="775">
        <v>0</v>
      </c>
      <c r="AF22" s="775">
        <v>1</v>
      </c>
      <c r="AG22" s="742">
        <v>0</v>
      </c>
      <c r="AH22" s="742">
        <v>0</v>
      </c>
      <c r="AI22" s="775">
        <v>2</v>
      </c>
      <c r="AJ22" s="775">
        <v>0</v>
      </c>
      <c r="AK22" s="775">
        <v>4</v>
      </c>
      <c r="AL22" s="775">
        <v>12</v>
      </c>
      <c r="AM22" s="742">
        <v>7</v>
      </c>
      <c r="AN22" s="742">
        <v>0</v>
      </c>
      <c r="AO22" s="775">
        <v>4</v>
      </c>
      <c r="AP22" s="742">
        <v>3</v>
      </c>
      <c r="AQ22" s="715">
        <v>21</v>
      </c>
      <c r="AR22" s="902">
        <v>126</v>
      </c>
      <c r="AS22" s="742">
        <v>9</v>
      </c>
      <c r="AT22" s="775">
        <v>1</v>
      </c>
      <c r="AU22" s="775">
        <v>21</v>
      </c>
      <c r="AV22" s="776">
        <v>0</v>
      </c>
      <c r="AW22" s="777">
        <v>0</v>
      </c>
      <c r="AX22" s="910">
        <v>157</v>
      </c>
      <c r="AY22" s="765">
        <v>0</v>
      </c>
      <c r="AZ22" s="778">
        <v>0</v>
      </c>
      <c r="BA22" s="930">
        <v>157</v>
      </c>
      <c r="BB22" s="717"/>
    </row>
    <row r="23" spans="1:54" s="31" customFormat="1" ht="24" customHeight="1">
      <c r="A23" s="939" t="s">
        <v>195</v>
      </c>
      <c r="B23" s="779">
        <v>49</v>
      </c>
      <c r="C23" s="742">
        <v>0</v>
      </c>
      <c r="D23" s="742">
        <v>0</v>
      </c>
      <c r="E23" s="780">
        <v>33</v>
      </c>
      <c r="F23" s="780">
        <v>7</v>
      </c>
      <c r="G23" s="780">
        <v>1</v>
      </c>
      <c r="H23" s="780">
        <v>5</v>
      </c>
      <c r="I23" s="780">
        <v>2</v>
      </c>
      <c r="J23" s="742">
        <v>0</v>
      </c>
      <c r="K23" s="780">
        <v>16</v>
      </c>
      <c r="L23" s="780">
        <v>0</v>
      </c>
      <c r="M23" s="780">
        <v>8</v>
      </c>
      <c r="N23" s="780">
        <v>0</v>
      </c>
      <c r="O23" s="780">
        <v>2</v>
      </c>
      <c r="P23" s="780">
        <v>3</v>
      </c>
      <c r="Q23" s="712"/>
      <c r="R23" s="712"/>
      <c r="S23" s="712"/>
      <c r="T23" s="712"/>
      <c r="U23" s="712"/>
      <c r="V23" s="780">
        <v>7</v>
      </c>
      <c r="W23" s="780">
        <v>15</v>
      </c>
      <c r="X23" s="780">
        <v>11</v>
      </c>
      <c r="Y23" s="742">
        <v>1</v>
      </c>
      <c r="Z23" s="780">
        <v>6</v>
      </c>
      <c r="AA23" s="780">
        <v>8</v>
      </c>
      <c r="AB23" s="780">
        <v>29</v>
      </c>
      <c r="AC23" s="780">
        <v>32</v>
      </c>
      <c r="AD23" s="780">
        <v>12</v>
      </c>
      <c r="AE23" s="780">
        <v>1</v>
      </c>
      <c r="AF23" s="780">
        <v>7</v>
      </c>
      <c r="AG23" s="742">
        <v>0</v>
      </c>
      <c r="AH23" s="742">
        <v>0</v>
      </c>
      <c r="AI23" s="780">
        <v>14</v>
      </c>
      <c r="AJ23" s="780">
        <v>4</v>
      </c>
      <c r="AK23" s="780">
        <v>14</v>
      </c>
      <c r="AL23" s="780">
        <v>38</v>
      </c>
      <c r="AM23" s="780">
        <v>4</v>
      </c>
      <c r="AN23" s="780">
        <v>0</v>
      </c>
      <c r="AO23" s="780">
        <v>6</v>
      </c>
      <c r="AP23" s="781">
        <v>15</v>
      </c>
      <c r="AQ23" s="715">
        <v>29</v>
      </c>
      <c r="AR23" s="903">
        <v>379</v>
      </c>
      <c r="AS23" s="742">
        <v>7</v>
      </c>
      <c r="AT23" s="780">
        <v>4</v>
      </c>
      <c r="AU23" s="780">
        <v>50</v>
      </c>
      <c r="AV23" s="782">
        <v>1</v>
      </c>
      <c r="AW23" s="783">
        <v>0</v>
      </c>
      <c r="AX23" s="914">
        <v>441</v>
      </c>
      <c r="AY23" s="784">
        <v>5</v>
      </c>
      <c r="AZ23" s="785">
        <v>0</v>
      </c>
      <c r="BA23" s="930">
        <v>446</v>
      </c>
      <c r="BB23" s="717"/>
    </row>
    <row r="24" spans="1:54" s="31" customFormat="1" ht="24" customHeight="1">
      <c r="A24" s="939" t="s">
        <v>243</v>
      </c>
      <c r="B24" s="779">
        <v>28</v>
      </c>
      <c r="C24" s="742">
        <v>0</v>
      </c>
      <c r="D24" s="742">
        <v>0</v>
      </c>
      <c r="E24" s="780">
        <v>2</v>
      </c>
      <c r="F24" s="742">
        <v>0</v>
      </c>
      <c r="G24" s="742">
        <v>0</v>
      </c>
      <c r="H24" s="742">
        <v>2</v>
      </c>
      <c r="I24" s="742">
        <v>1</v>
      </c>
      <c r="J24" s="742">
        <v>0</v>
      </c>
      <c r="K24" s="780">
        <v>9</v>
      </c>
      <c r="L24" s="742">
        <v>1</v>
      </c>
      <c r="M24" s="742">
        <v>4</v>
      </c>
      <c r="N24" s="742">
        <v>0</v>
      </c>
      <c r="O24" s="780">
        <v>1</v>
      </c>
      <c r="P24" s="742">
        <v>4</v>
      </c>
      <c r="Q24" s="712"/>
      <c r="R24" s="712"/>
      <c r="S24" s="712"/>
      <c r="T24" s="712"/>
      <c r="U24" s="712"/>
      <c r="V24" s="780">
        <v>3</v>
      </c>
      <c r="W24" s="780">
        <v>5</v>
      </c>
      <c r="X24" s="780">
        <v>10</v>
      </c>
      <c r="Y24" s="742">
        <v>0</v>
      </c>
      <c r="Z24" s="780">
        <v>4</v>
      </c>
      <c r="AA24" s="742">
        <v>0</v>
      </c>
      <c r="AB24" s="742">
        <v>5</v>
      </c>
      <c r="AC24" s="742">
        <v>14</v>
      </c>
      <c r="AD24" s="742">
        <v>0</v>
      </c>
      <c r="AE24" s="742">
        <v>0</v>
      </c>
      <c r="AF24" s="742">
        <v>1</v>
      </c>
      <c r="AG24" s="742">
        <v>0</v>
      </c>
      <c r="AH24" s="742">
        <v>0</v>
      </c>
      <c r="AI24" s="742">
        <v>5</v>
      </c>
      <c r="AJ24" s="742">
        <v>1</v>
      </c>
      <c r="AK24" s="742">
        <v>3</v>
      </c>
      <c r="AL24" s="780">
        <v>5</v>
      </c>
      <c r="AM24" s="742">
        <v>1</v>
      </c>
      <c r="AN24" s="742">
        <v>0</v>
      </c>
      <c r="AO24" s="780">
        <v>3</v>
      </c>
      <c r="AP24" s="781">
        <v>3</v>
      </c>
      <c r="AQ24" s="715">
        <v>11</v>
      </c>
      <c r="AR24" s="901">
        <v>126</v>
      </c>
      <c r="AS24" s="742">
        <v>8</v>
      </c>
      <c r="AT24" s="720">
        <v>1</v>
      </c>
      <c r="AU24" s="780">
        <v>15</v>
      </c>
      <c r="AV24" s="720">
        <v>1</v>
      </c>
      <c r="AW24" s="783">
        <v>0</v>
      </c>
      <c r="AX24" s="902">
        <v>151</v>
      </c>
      <c r="AY24" s="765">
        <v>0</v>
      </c>
      <c r="AZ24" s="785">
        <v>0</v>
      </c>
      <c r="BA24" s="930">
        <v>151</v>
      </c>
      <c r="BB24" s="717"/>
    </row>
    <row r="25" spans="1:54" s="31" customFormat="1" ht="24" customHeight="1">
      <c r="A25" s="939" t="s">
        <v>378</v>
      </c>
      <c r="B25" s="786">
        <v>0</v>
      </c>
      <c r="C25" s="755">
        <v>0</v>
      </c>
      <c r="D25" s="750">
        <v>0</v>
      </c>
      <c r="E25" s="755">
        <v>0</v>
      </c>
      <c r="F25" s="755">
        <v>0</v>
      </c>
      <c r="G25" s="755">
        <v>0</v>
      </c>
      <c r="H25" s="755">
        <v>0</v>
      </c>
      <c r="I25" s="755">
        <v>0</v>
      </c>
      <c r="J25" s="755">
        <v>0</v>
      </c>
      <c r="K25" s="755">
        <v>0</v>
      </c>
      <c r="L25" s="755">
        <v>0</v>
      </c>
      <c r="M25" s="755">
        <v>0</v>
      </c>
      <c r="N25" s="755">
        <v>0</v>
      </c>
      <c r="O25" s="755">
        <v>0</v>
      </c>
      <c r="P25" s="755">
        <v>0</v>
      </c>
      <c r="Q25" s="887"/>
      <c r="R25" s="814"/>
      <c r="S25" s="814"/>
      <c r="T25" s="814"/>
      <c r="U25" s="814"/>
      <c r="V25" s="755">
        <v>0</v>
      </c>
      <c r="W25" s="755">
        <v>0</v>
      </c>
      <c r="X25" s="755">
        <v>0</v>
      </c>
      <c r="Y25" s="755">
        <v>0</v>
      </c>
      <c r="Z25" s="755">
        <v>0</v>
      </c>
      <c r="AA25" s="755">
        <v>0</v>
      </c>
      <c r="AB25" s="755">
        <v>0</v>
      </c>
      <c r="AC25" s="755">
        <v>0</v>
      </c>
      <c r="AD25" s="755">
        <v>0</v>
      </c>
      <c r="AE25" s="755">
        <v>0</v>
      </c>
      <c r="AF25" s="754">
        <v>0</v>
      </c>
      <c r="AG25" s="754">
        <v>0</v>
      </c>
      <c r="AH25" s="755">
        <v>0</v>
      </c>
      <c r="AI25" s="755">
        <v>0</v>
      </c>
      <c r="AJ25" s="755">
        <v>0</v>
      </c>
      <c r="AK25" s="755">
        <v>0</v>
      </c>
      <c r="AL25" s="755">
        <v>0</v>
      </c>
      <c r="AM25" s="755">
        <v>0</v>
      </c>
      <c r="AN25" s="755">
        <v>0</v>
      </c>
      <c r="AO25" s="755">
        <v>0</v>
      </c>
      <c r="AP25" s="754">
        <v>0</v>
      </c>
      <c r="AQ25" s="715">
        <v>0</v>
      </c>
      <c r="AR25" s="902">
        <v>0</v>
      </c>
      <c r="AS25" s="755">
        <v>0</v>
      </c>
      <c r="AT25" s="754">
        <v>0</v>
      </c>
      <c r="AU25" s="754">
        <v>0</v>
      </c>
      <c r="AV25" s="756">
        <v>0</v>
      </c>
      <c r="AW25" s="757">
        <v>0</v>
      </c>
      <c r="AX25" s="911">
        <v>0</v>
      </c>
      <c r="AY25" s="786">
        <v>0</v>
      </c>
      <c r="AZ25" s="759">
        <v>0</v>
      </c>
      <c r="BA25" s="935">
        <v>0</v>
      </c>
      <c r="BB25" s="717"/>
    </row>
    <row r="26" spans="1:54" s="31" customFormat="1" ht="24" customHeight="1">
      <c r="A26" s="939" t="s">
        <v>196</v>
      </c>
      <c r="B26" s="773">
        <v>156</v>
      </c>
      <c r="C26" s="750">
        <v>0</v>
      </c>
      <c r="D26" s="755">
        <v>0</v>
      </c>
      <c r="E26" s="749">
        <v>87</v>
      </c>
      <c r="F26" s="749">
        <v>1</v>
      </c>
      <c r="G26" s="749">
        <v>4</v>
      </c>
      <c r="H26" s="749">
        <v>6</v>
      </c>
      <c r="I26" s="749">
        <v>3</v>
      </c>
      <c r="J26" s="749">
        <v>4</v>
      </c>
      <c r="K26" s="749">
        <v>47</v>
      </c>
      <c r="L26" s="749">
        <v>2</v>
      </c>
      <c r="M26" s="749">
        <v>12</v>
      </c>
      <c r="N26" s="749">
        <v>3</v>
      </c>
      <c r="O26" s="749">
        <v>1</v>
      </c>
      <c r="P26" s="749">
        <v>4</v>
      </c>
      <c r="Q26" s="749">
        <v>17</v>
      </c>
      <c r="R26" s="749">
        <v>0</v>
      </c>
      <c r="S26" s="749">
        <v>0</v>
      </c>
      <c r="T26" s="749">
        <v>2</v>
      </c>
      <c r="U26" s="787">
        <v>0</v>
      </c>
      <c r="V26" s="712"/>
      <c r="W26" s="749">
        <v>92</v>
      </c>
      <c r="X26" s="749">
        <v>58</v>
      </c>
      <c r="Y26" s="749">
        <v>1</v>
      </c>
      <c r="Z26" s="749">
        <v>0</v>
      </c>
      <c r="AA26" s="749">
        <v>1</v>
      </c>
      <c r="AB26" s="749">
        <v>65</v>
      </c>
      <c r="AC26" s="749">
        <v>102</v>
      </c>
      <c r="AD26" s="749">
        <v>16</v>
      </c>
      <c r="AE26" s="749">
        <v>15</v>
      </c>
      <c r="AF26" s="749">
        <v>2</v>
      </c>
      <c r="AG26" s="749">
        <v>0</v>
      </c>
      <c r="AH26" s="749">
        <v>0</v>
      </c>
      <c r="AI26" s="749">
        <v>81</v>
      </c>
      <c r="AJ26" s="749">
        <v>22</v>
      </c>
      <c r="AK26" s="749">
        <v>21</v>
      </c>
      <c r="AL26" s="749">
        <v>77</v>
      </c>
      <c r="AM26" s="749">
        <v>17</v>
      </c>
      <c r="AN26" s="749">
        <v>27</v>
      </c>
      <c r="AO26" s="749">
        <v>1</v>
      </c>
      <c r="AP26" s="749">
        <v>6</v>
      </c>
      <c r="AQ26" s="715">
        <v>260</v>
      </c>
      <c r="AR26" s="903">
        <v>1213</v>
      </c>
      <c r="AS26" s="788">
        <v>35</v>
      </c>
      <c r="AT26" s="749">
        <v>21</v>
      </c>
      <c r="AU26" s="749">
        <v>82</v>
      </c>
      <c r="AV26" s="789">
        <v>1</v>
      </c>
      <c r="AW26" s="751">
        <v>0</v>
      </c>
      <c r="AX26" s="915">
        <v>1352</v>
      </c>
      <c r="AY26" s="773">
        <v>26</v>
      </c>
      <c r="AZ26" s="752">
        <v>0</v>
      </c>
      <c r="BA26" s="932">
        <v>1378</v>
      </c>
      <c r="BB26" s="717"/>
    </row>
    <row r="27" spans="1:54" s="31" customFormat="1" ht="24" customHeight="1">
      <c r="A27" s="939" t="s">
        <v>197</v>
      </c>
      <c r="B27" s="773">
        <v>58</v>
      </c>
      <c r="C27" s="788">
        <v>0</v>
      </c>
      <c r="D27" s="788">
        <v>0</v>
      </c>
      <c r="E27" s="749">
        <v>33</v>
      </c>
      <c r="F27" s="749">
        <v>1</v>
      </c>
      <c r="G27" s="749">
        <v>0</v>
      </c>
      <c r="H27" s="749">
        <v>1</v>
      </c>
      <c r="I27" s="749">
        <v>0</v>
      </c>
      <c r="J27" s="749">
        <v>0</v>
      </c>
      <c r="K27" s="749">
        <v>40</v>
      </c>
      <c r="L27" s="749">
        <v>1</v>
      </c>
      <c r="M27" s="749">
        <v>12</v>
      </c>
      <c r="N27" s="749">
        <v>0</v>
      </c>
      <c r="O27" s="749">
        <v>0</v>
      </c>
      <c r="P27" s="749">
        <v>7</v>
      </c>
      <c r="Q27" s="749">
        <v>10</v>
      </c>
      <c r="R27" s="749">
        <v>0</v>
      </c>
      <c r="S27" s="749">
        <v>1</v>
      </c>
      <c r="T27" s="749">
        <v>1</v>
      </c>
      <c r="U27" s="749">
        <v>0</v>
      </c>
      <c r="V27" s="749">
        <v>2</v>
      </c>
      <c r="W27" s="712"/>
      <c r="X27" s="749">
        <v>6</v>
      </c>
      <c r="Y27" s="749">
        <v>0</v>
      </c>
      <c r="Z27" s="749">
        <v>13</v>
      </c>
      <c r="AA27" s="749">
        <v>2</v>
      </c>
      <c r="AB27" s="749">
        <v>24</v>
      </c>
      <c r="AC27" s="749">
        <v>9</v>
      </c>
      <c r="AD27" s="749">
        <v>6</v>
      </c>
      <c r="AE27" s="749">
        <v>2</v>
      </c>
      <c r="AF27" s="749">
        <v>15</v>
      </c>
      <c r="AG27" s="749">
        <v>0</v>
      </c>
      <c r="AH27" s="749">
        <v>0</v>
      </c>
      <c r="AI27" s="749">
        <v>20</v>
      </c>
      <c r="AJ27" s="749">
        <v>10</v>
      </c>
      <c r="AK27" s="749">
        <v>9</v>
      </c>
      <c r="AL27" s="749">
        <v>21</v>
      </c>
      <c r="AM27" s="749">
        <v>5</v>
      </c>
      <c r="AN27" s="749">
        <v>1</v>
      </c>
      <c r="AO27" s="749">
        <v>2</v>
      </c>
      <c r="AP27" s="749">
        <v>30</v>
      </c>
      <c r="AQ27" s="715">
        <v>46</v>
      </c>
      <c r="AR27" s="902">
        <v>388</v>
      </c>
      <c r="AS27" s="788">
        <v>8</v>
      </c>
      <c r="AT27" s="749">
        <v>2</v>
      </c>
      <c r="AU27" s="749">
        <v>33</v>
      </c>
      <c r="AV27" s="789">
        <v>0</v>
      </c>
      <c r="AW27" s="751">
        <v>0</v>
      </c>
      <c r="AX27" s="915">
        <v>431</v>
      </c>
      <c r="AY27" s="773">
        <v>0</v>
      </c>
      <c r="AZ27" s="752">
        <v>0</v>
      </c>
      <c r="BA27" s="932">
        <v>431</v>
      </c>
      <c r="BB27" s="717"/>
    </row>
    <row r="28" spans="1:54" s="31" customFormat="1" ht="24" customHeight="1">
      <c r="A28" s="939" t="s">
        <v>198</v>
      </c>
      <c r="B28" s="790">
        <v>70</v>
      </c>
      <c r="C28" s="791">
        <v>0</v>
      </c>
      <c r="D28" s="791">
        <v>0</v>
      </c>
      <c r="E28" s="792">
        <v>117</v>
      </c>
      <c r="F28" s="792">
        <v>7</v>
      </c>
      <c r="G28" s="792">
        <v>0</v>
      </c>
      <c r="H28" s="792">
        <v>2</v>
      </c>
      <c r="I28" s="792">
        <v>2</v>
      </c>
      <c r="J28" s="792">
        <v>1</v>
      </c>
      <c r="K28" s="792">
        <v>16</v>
      </c>
      <c r="L28" s="792">
        <v>0</v>
      </c>
      <c r="M28" s="792">
        <v>32</v>
      </c>
      <c r="N28" s="792">
        <v>1</v>
      </c>
      <c r="O28" s="792">
        <v>1</v>
      </c>
      <c r="P28" s="792">
        <v>4</v>
      </c>
      <c r="Q28" s="792">
        <v>4</v>
      </c>
      <c r="R28" s="792">
        <v>0</v>
      </c>
      <c r="S28" s="792">
        <v>2</v>
      </c>
      <c r="T28" s="792">
        <v>0</v>
      </c>
      <c r="U28" s="792">
        <v>0</v>
      </c>
      <c r="V28" s="792">
        <v>5</v>
      </c>
      <c r="W28" s="792">
        <v>23</v>
      </c>
      <c r="X28" s="713"/>
      <c r="Y28" s="799"/>
      <c r="Z28" s="792">
        <v>19</v>
      </c>
      <c r="AA28" s="792">
        <v>5</v>
      </c>
      <c r="AB28" s="792">
        <v>11</v>
      </c>
      <c r="AC28" s="792">
        <v>24</v>
      </c>
      <c r="AD28" s="792">
        <v>13</v>
      </c>
      <c r="AE28" s="792">
        <v>0</v>
      </c>
      <c r="AF28" s="792">
        <v>4</v>
      </c>
      <c r="AG28" s="792">
        <v>0</v>
      </c>
      <c r="AH28" s="792">
        <v>0</v>
      </c>
      <c r="AI28" s="792">
        <v>27</v>
      </c>
      <c r="AJ28" s="792">
        <v>44</v>
      </c>
      <c r="AK28" s="792">
        <v>2</v>
      </c>
      <c r="AL28" s="792">
        <v>23</v>
      </c>
      <c r="AM28" s="792">
        <v>3</v>
      </c>
      <c r="AN28" s="792">
        <v>1</v>
      </c>
      <c r="AO28" s="792">
        <v>2</v>
      </c>
      <c r="AP28" s="793">
        <v>11</v>
      </c>
      <c r="AQ28" s="715">
        <v>20</v>
      </c>
      <c r="AR28" s="903">
        <v>496</v>
      </c>
      <c r="AS28" s="791">
        <v>77</v>
      </c>
      <c r="AT28" s="792">
        <v>1</v>
      </c>
      <c r="AU28" s="792">
        <v>108</v>
      </c>
      <c r="AV28" s="794">
        <v>0</v>
      </c>
      <c r="AW28" s="795">
        <v>0</v>
      </c>
      <c r="AX28" s="916">
        <v>682</v>
      </c>
      <c r="AY28" s="784">
        <v>10</v>
      </c>
      <c r="AZ28" s="796">
        <v>5</v>
      </c>
      <c r="BA28" s="932">
        <v>697</v>
      </c>
      <c r="BB28" s="717"/>
    </row>
    <row r="29" spans="1:54" s="31" customFormat="1" ht="24" customHeight="1">
      <c r="A29" s="939" t="s">
        <v>199</v>
      </c>
      <c r="B29" s="790">
        <v>12</v>
      </c>
      <c r="C29" s="797">
        <v>0</v>
      </c>
      <c r="D29" s="755">
        <v>0</v>
      </c>
      <c r="E29" s="798">
        <v>4</v>
      </c>
      <c r="F29" s="797">
        <v>0</v>
      </c>
      <c r="G29" s="792">
        <v>0</v>
      </c>
      <c r="H29" s="792">
        <v>1</v>
      </c>
      <c r="I29" s="787">
        <v>0</v>
      </c>
      <c r="J29" s="750">
        <v>0</v>
      </c>
      <c r="K29" s="787">
        <v>4</v>
      </c>
      <c r="L29" s="787">
        <v>0</v>
      </c>
      <c r="M29" s="792">
        <v>1</v>
      </c>
      <c r="N29" s="792">
        <v>0</v>
      </c>
      <c r="O29" s="797">
        <v>0</v>
      </c>
      <c r="P29" s="792">
        <v>1</v>
      </c>
      <c r="Q29" s="787">
        <v>0</v>
      </c>
      <c r="R29" s="787">
        <v>0</v>
      </c>
      <c r="S29" s="787">
        <v>0</v>
      </c>
      <c r="T29" s="787">
        <v>0</v>
      </c>
      <c r="U29" s="750">
        <v>0</v>
      </c>
      <c r="V29" s="792">
        <v>2</v>
      </c>
      <c r="W29" s="787">
        <v>0</v>
      </c>
      <c r="X29" s="713"/>
      <c r="Y29" s="799"/>
      <c r="Z29" s="792">
        <v>1</v>
      </c>
      <c r="AA29" s="792">
        <v>3</v>
      </c>
      <c r="AB29" s="792">
        <v>1</v>
      </c>
      <c r="AC29" s="787">
        <v>2</v>
      </c>
      <c r="AD29" s="787">
        <v>0</v>
      </c>
      <c r="AE29" s="787">
        <v>0</v>
      </c>
      <c r="AF29" s="792">
        <v>0</v>
      </c>
      <c r="AG29" s="797">
        <v>0</v>
      </c>
      <c r="AH29" s="787">
        <v>0</v>
      </c>
      <c r="AI29" s="787">
        <v>6</v>
      </c>
      <c r="AJ29" s="792">
        <v>3</v>
      </c>
      <c r="AK29" s="800">
        <v>0</v>
      </c>
      <c r="AL29" s="792">
        <v>0</v>
      </c>
      <c r="AM29" s="787">
        <v>3</v>
      </c>
      <c r="AN29" s="787">
        <v>0</v>
      </c>
      <c r="AO29" s="787">
        <v>2</v>
      </c>
      <c r="AP29" s="793">
        <v>0</v>
      </c>
      <c r="AQ29" s="715">
        <v>2</v>
      </c>
      <c r="AR29" s="901">
        <v>48</v>
      </c>
      <c r="AS29" s="791">
        <v>0</v>
      </c>
      <c r="AT29" s="792">
        <v>1</v>
      </c>
      <c r="AU29" s="792">
        <v>2</v>
      </c>
      <c r="AV29" s="792">
        <v>0</v>
      </c>
      <c r="AW29" s="795">
        <v>0</v>
      </c>
      <c r="AX29" s="916">
        <v>51</v>
      </c>
      <c r="AY29" s="784">
        <v>0</v>
      </c>
      <c r="AZ29" s="752">
        <v>0</v>
      </c>
      <c r="BA29" s="932">
        <v>51</v>
      </c>
      <c r="BB29" s="717"/>
    </row>
    <row r="30" spans="1:54" s="31" customFormat="1" ht="24" customHeight="1">
      <c r="A30" s="939" t="s">
        <v>200</v>
      </c>
      <c r="B30" s="801">
        <v>102</v>
      </c>
      <c r="C30" s="802">
        <v>0</v>
      </c>
      <c r="D30" s="803">
        <v>0</v>
      </c>
      <c r="E30" s="803">
        <v>30</v>
      </c>
      <c r="F30" s="803">
        <v>5</v>
      </c>
      <c r="G30" s="803">
        <v>2</v>
      </c>
      <c r="H30" s="803">
        <v>5</v>
      </c>
      <c r="I30" s="803">
        <v>3</v>
      </c>
      <c r="J30" s="803">
        <v>0</v>
      </c>
      <c r="K30" s="803">
        <v>59</v>
      </c>
      <c r="L30" s="803">
        <v>0</v>
      </c>
      <c r="M30" s="803">
        <v>5</v>
      </c>
      <c r="N30" s="803">
        <v>1</v>
      </c>
      <c r="O30" s="803">
        <v>2</v>
      </c>
      <c r="P30" s="803">
        <v>6</v>
      </c>
      <c r="Q30" s="803">
        <v>21</v>
      </c>
      <c r="R30" s="803">
        <v>0</v>
      </c>
      <c r="S30" s="803">
        <v>0</v>
      </c>
      <c r="T30" s="803">
        <v>0</v>
      </c>
      <c r="U30" s="803">
        <v>0</v>
      </c>
      <c r="V30" s="803">
        <v>8</v>
      </c>
      <c r="W30" s="803">
        <v>46</v>
      </c>
      <c r="X30" s="803">
        <v>28</v>
      </c>
      <c r="Y30" s="803">
        <v>2</v>
      </c>
      <c r="Z30" s="804"/>
      <c r="AA30" s="803">
        <v>19</v>
      </c>
      <c r="AB30" s="803">
        <v>38</v>
      </c>
      <c r="AC30" s="803">
        <v>58</v>
      </c>
      <c r="AD30" s="803">
        <v>16</v>
      </c>
      <c r="AE30" s="803">
        <v>10</v>
      </c>
      <c r="AF30" s="803">
        <v>17</v>
      </c>
      <c r="AG30" s="803">
        <v>0</v>
      </c>
      <c r="AH30" s="803">
        <v>0</v>
      </c>
      <c r="AI30" s="803">
        <v>6</v>
      </c>
      <c r="AJ30" s="803">
        <v>7</v>
      </c>
      <c r="AK30" s="803">
        <v>15</v>
      </c>
      <c r="AL30" s="803">
        <v>48</v>
      </c>
      <c r="AM30" s="803">
        <v>56</v>
      </c>
      <c r="AN30" s="803">
        <v>15</v>
      </c>
      <c r="AO30" s="803">
        <v>22</v>
      </c>
      <c r="AP30" s="803">
        <v>17</v>
      </c>
      <c r="AQ30" s="805">
        <v>31</v>
      </c>
      <c r="AR30" s="901">
        <v>700</v>
      </c>
      <c r="AS30" s="802">
        <v>24</v>
      </c>
      <c r="AT30" s="803">
        <v>0</v>
      </c>
      <c r="AU30" s="806">
        <v>0</v>
      </c>
      <c r="AV30" s="803">
        <v>61</v>
      </c>
      <c r="AW30" s="807">
        <v>0</v>
      </c>
      <c r="AX30" s="917">
        <v>785</v>
      </c>
      <c r="AY30" s="808">
        <v>1</v>
      </c>
      <c r="AZ30" s="752">
        <v>0</v>
      </c>
      <c r="BA30" s="932">
        <v>786</v>
      </c>
      <c r="BB30" s="717"/>
    </row>
    <row r="31" spans="1:54" s="31" customFormat="1" ht="24" customHeight="1">
      <c r="A31" s="939" t="s">
        <v>201</v>
      </c>
      <c r="B31" s="801">
        <v>12</v>
      </c>
      <c r="C31" s="802">
        <v>0</v>
      </c>
      <c r="D31" s="802">
        <v>0</v>
      </c>
      <c r="E31" s="803">
        <v>8</v>
      </c>
      <c r="F31" s="803">
        <v>1</v>
      </c>
      <c r="G31" s="803">
        <v>0</v>
      </c>
      <c r="H31" s="803">
        <v>2</v>
      </c>
      <c r="I31" s="803">
        <v>1</v>
      </c>
      <c r="J31" s="803">
        <v>0</v>
      </c>
      <c r="K31" s="803">
        <v>8</v>
      </c>
      <c r="L31" s="803">
        <v>0</v>
      </c>
      <c r="M31" s="803">
        <v>10</v>
      </c>
      <c r="N31" s="803">
        <v>1</v>
      </c>
      <c r="O31" s="803">
        <v>0</v>
      </c>
      <c r="P31" s="803">
        <v>0</v>
      </c>
      <c r="Q31" s="803">
        <v>0</v>
      </c>
      <c r="R31" s="803">
        <v>0</v>
      </c>
      <c r="S31" s="803">
        <v>0</v>
      </c>
      <c r="T31" s="803">
        <v>0</v>
      </c>
      <c r="U31" s="803">
        <v>0</v>
      </c>
      <c r="V31" s="803">
        <v>2</v>
      </c>
      <c r="W31" s="803">
        <v>16</v>
      </c>
      <c r="X31" s="803">
        <v>9</v>
      </c>
      <c r="Y31" s="803"/>
      <c r="Z31" s="803">
        <v>17</v>
      </c>
      <c r="AA31" s="804"/>
      <c r="AB31" s="803">
        <v>2</v>
      </c>
      <c r="AC31" s="803">
        <v>6</v>
      </c>
      <c r="AD31" s="803">
        <v>6</v>
      </c>
      <c r="AE31" s="803">
        <v>0</v>
      </c>
      <c r="AF31" s="803">
        <v>1</v>
      </c>
      <c r="AG31" s="803">
        <v>18</v>
      </c>
      <c r="AH31" s="803">
        <v>0</v>
      </c>
      <c r="AI31" s="803">
        <v>3</v>
      </c>
      <c r="AJ31" s="803">
        <v>0</v>
      </c>
      <c r="AK31" s="803">
        <v>3</v>
      </c>
      <c r="AL31" s="803">
        <v>7</v>
      </c>
      <c r="AM31" s="803">
        <v>2</v>
      </c>
      <c r="AN31" s="809">
        <v>1</v>
      </c>
      <c r="AO31" s="809">
        <v>0</v>
      </c>
      <c r="AP31" s="809">
        <v>2</v>
      </c>
      <c r="AQ31" s="810">
        <v>14</v>
      </c>
      <c r="AR31" s="901">
        <v>152</v>
      </c>
      <c r="AS31" s="802">
        <v>57</v>
      </c>
      <c r="AT31" s="803">
        <v>1</v>
      </c>
      <c r="AU31" s="806">
        <v>18</v>
      </c>
      <c r="AV31" s="803">
        <v>0</v>
      </c>
      <c r="AW31" s="807">
        <v>0</v>
      </c>
      <c r="AX31" s="917">
        <v>228</v>
      </c>
      <c r="AY31" s="808">
        <v>2</v>
      </c>
      <c r="AZ31" s="752">
        <v>0</v>
      </c>
      <c r="BA31" s="932">
        <v>230</v>
      </c>
      <c r="BB31" s="717"/>
    </row>
    <row r="32" spans="1:54" s="31" customFormat="1" ht="24" customHeight="1">
      <c r="A32" s="939" t="s">
        <v>202</v>
      </c>
      <c r="B32" s="811">
        <v>14</v>
      </c>
      <c r="C32" s="812">
        <v>0</v>
      </c>
      <c r="D32" s="812">
        <v>0</v>
      </c>
      <c r="E32" s="813">
        <v>7</v>
      </c>
      <c r="F32" s="813">
        <v>0</v>
      </c>
      <c r="G32" s="813">
        <v>2</v>
      </c>
      <c r="H32" s="813">
        <v>1</v>
      </c>
      <c r="I32" s="813">
        <v>1</v>
      </c>
      <c r="J32" s="813">
        <v>0</v>
      </c>
      <c r="K32" s="813">
        <v>14</v>
      </c>
      <c r="L32" s="813">
        <v>0</v>
      </c>
      <c r="M32" s="813">
        <v>4</v>
      </c>
      <c r="N32" s="813">
        <v>0</v>
      </c>
      <c r="O32" s="813">
        <v>0</v>
      </c>
      <c r="P32" s="813">
        <v>2</v>
      </c>
      <c r="Q32" s="813">
        <v>0</v>
      </c>
      <c r="R32" s="813">
        <v>0</v>
      </c>
      <c r="S32" s="813">
        <v>0</v>
      </c>
      <c r="T32" s="813">
        <v>0</v>
      </c>
      <c r="U32" s="813">
        <v>0</v>
      </c>
      <c r="V32" s="813">
        <v>8</v>
      </c>
      <c r="W32" s="813">
        <v>13</v>
      </c>
      <c r="X32" s="813">
        <v>3</v>
      </c>
      <c r="Y32" s="813">
        <v>0</v>
      </c>
      <c r="Z32" s="813">
        <v>11</v>
      </c>
      <c r="AA32" s="813">
        <v>12</v>
      </c>
      <c r="AB32" s="712"/>
      <c r="AC32" s="880"/>
      <c r="AD32" s="813">
        <v>0</v>
      </c>
      <c r="AE32" s="813">
        <v>3</v>
      </c>
      <c r="AF32" s="813">
        <v>3</v>
      </c>
      <c r="AG32" s="813">
        <v>0</v>
      </c>
      <c r="AH32" s="813">
        <v>0</v>
      </c>
      <c r="AI32" s="813">
        <v>37</v>
      </c>
      <c r="AJ32" s="813">
        <v>8</v>
      </c>
      <c r="AK32" s="813">
        <v>0</v>
      </c>
      <c r="AL32" s="813">
        <v>8</v>
      </c>
      <c r="AM32" s="813">
        <v>14</v>
      </c>
      <c r="AN32" s="813">
        <v>0</v>
      </c>
      <c r="AO32" s="813">
        <v>0</v>
      </c>
      <c r="AP32" s="813">
        <v>7</v>
      </c>
      <c r="AQ32" s="715">
        <v>14</v>
      </c>
      <c r="AR32" s="902">
        <v>186</v>
      </c>
      <c r="AS32" s="812">
        <v>0</v>
      </c>
      <c r="AT32" s="813">
        <v>0</v>
      </c>
      <c r="AU32" s="813">
        <v>0</v>
      </c>
      <c r="AV32" s="815">
        <v>0</v>
      </c>
      <c r="AW32" s="816">
        <v>0</v>
      </c>
      <c r="AX32" s="918">
        <v>186</v>
      </c>
      <c r="AY32" s="811">
        <v>0</v>
      </c>
      <c r="AZ32" s="752">
        <v>0</v>
      </c>
      <c r="BA32" s="932">
        <v>186</v>
      </c>
      <c r="BB32" s="717"/>
    </row>
    <row r="33" spans="1:54" ht="24" customHeight="1">
      <c r="A33" s="939" t="s">
        <v>224</v>
      </c>
      <c r="B33" s="773">
        <v>22</v>
      </c>
      <c r="C33" s="788">
        <v>0</v>
      </c>
      <c r="D33" s="788">
        <v>0</v>
      </c>
      <c r="E33" s="749">
        <v>10</v>
      </c>
      <c r="F33" s="749">
        <v>1</v>
      </c>
      <c r="G33" s="749">
        <v>0</v>
      </c>
      <c r="H33" s="749">
        <v>0</v>
      </c>
      <c r="I33" s="749">
        <v>0</v>
      </c>
      <c r="J33" s="749">
        <v>0</v>
      </c>
      <c r="K33" s="749">
        <v>6</v>
      </c>
      <c r="L33" s="749">
        <v>0</v>
      </c>
      <c r="M33" s="749">
        <v>6</v>
      </c>
      <c r="N33" s="749">
        <v>0</v>
      </c>
      <c r="O33" s="749">
        <v>1</v>
      </c>
      <c r="P33" s="749">
        <v>4</v>
      </c>
      <c r="Q33" s="749">
        <v>9</v>
      </c>
      <c r="R33" s="749">
        <v>0</v>
      </c>
      <c r="S33" s="749">
        <v>0</v>
      </c>
      <c r="T33" s="749">
        <v>0</v>
      </c>
      <c r="U33" s="749">
        <v>0</v>
      </c>
      <c r="V33" s="749">
        <v>5</v>
      </c>
      <c r="W33" s="749">
        <v>33</v>
      </c>
      <c r="X33" s="749">
        <v>5</v>
      </c>
      <c r="Y33" s="749">
        <v>0</v>
      </c>
      <c r="Z33" s="749">
        <v>9</v>
      </c>
      <c r="AA33" s="749">
        <v>8</v>
      </c>
      <c r="AB33" s="880"/>
      <c r="AC33" s="712"/>
      <c r="AD33" s="749">
        <v>1</v>
      </c>
      <c r="AE33" s="749">
        <v>3</v>
      </c>
      <c r="AF33" s="749">
        <v>9</v>
      </c>
      <c r="AG33" s="749">
        <v>0</v>
      </c>
      <c r="AH33" s="749">
        <v>0</v>
      </c>
      <c r="AI33" s="749">
        <v>18</v>
      </c>
      <c r="AJ33" s="749">
        <v>2</v>
      </c>
      <c r="AK33" s="749">
        <v>3</v>
      </c>
      <c r="AL33" s="749">
        <v>3</v>
      </c>
      <c r="AM33" s="749">
        <v>13</v>
      </c>
      <c r="AN33" s="749">
        <v>0</v>
      </c>
      <c r="AO33" s="749">
        <v>0</v>
      </c>
      <c r="AP33" s="749">
        <v>4</v>
      </c>
      <c r="AQ33" s="715">
        <v>0</v>
      </c>
      <c r="AR33" s="902">
        <v>175</v>
      </c>
      <c r="AS33" s="788">
        <v>0</v>
      </c>
      <c r="AT33" s="749">
        <v>0</v>
      </c>
      <c r="AU33" s="749">
        <v>0</v>
      </c>
      <c r="AV33" s="789">
        <v>0</v>
      </c>
      <c r="AW33" s="751">
        <v>0</v>
      </c>
      <c r="AX33" s="915">
        <v>175</v>
      </c>
      <c r="AY33" s="773">
        <v>0</v>
      </c>
      <c r="AZ33" s="752">
        <v>0</v>
      </c>
      <c r="BA33" s="932">
        <v>175</v>
      </c>
      <c r="BB33" s="717"/>
    </row>
    <row r="34" spans="1:54" s="31" customFormat="1" ht="24" customHeight="1">
      <c r="A34" s="939" t="s">
        <v>203</v>
      </c>
      <c r="B34" s="817">
        <v>15</v>
      </c>
      <c r="C34" s="818">
        <v>0</v>
      </c>
      <c r="D34" s="818">
        <v>0</v>
      </c>
      <c r="E34" s="819">
        <v>16</v>
      </c>
      <c r="F34" s="819">
        <v>2</v>
      </c>
      <c r="G34" s="819">
        <v>0</v>
      </c>
      <c r="H34" s="819">
        <v>2</v>
      </c>
      <c r="I34" s="819">
        <v>0</v>
      </c>
      <c r="J34" s="819">
        <v>0</v>
      </c>
      <c r="K34" s="819">
        <v>5</v>
      </c>
      <c r="L34" s="819">
        <v>0</v>
      </c>
      <c r="M34" s="819">
        <v>2</v>
      </c>
      <c r="N34" s="819">
        <v>0</v>
      </c>
      <c r="O34" s="819">
        <v>2</v>
      </c>
      <c r="P34" s="819">
        <v>3</v>
      </c>
      <c r="Q34" s="819">
        <v>3</v>
      </c>
      <c r="R34" s="819">
        <v>0</v>
      </c>
      <c r="S34" s="819">
        <v>0</v>
      </c>
      <c r="T34" s="819">
        <v>0</v>
      </c>
      <c r="U34" s="819">
        <v>0</v>
      </c>
      <c r="V34" s="819">
        <v>2</v>
      </c>
      <c r="W34" s="819">
        <v>17</v>
      </c>
      <c r="X34" s="819">
        <v>6</v>
      </c>
      <c r="Y34" s="819"/>
      <c r="Z34" s="819">
        <v>6</v>
      </c>
      <c r="AA34" s="819">
        <v>1</v>
      </c>
      <c r="AB34" s="819">
        <v>11</v>
      </c>
      <c r="AC34" s="819">
        <v>37</v>
      </c>
      <c r="AD34" s="820"/>
      <c r="AE34" s="820"/>
      <c r="AF34" s="819">
        <v>0</v>
      </c>
      <c r="AG34" s="819">
        <v>0</v>
      </c>
      <c r="AH34" s="819">
        <v>0</v>
      </c>
      <c r="AI34" s="819">
        <v>2</v>
      </c>
      <c r="AJ34" s="819">
        <v>3</v>
      </c>
      <c r="AK34" s="819">
        <v>6</v>
      </c>
      <c r="AL34" s="819">
        <v>22</v>
      </c>
      <c r="AM34" s="819">
        <v>31</v>
      </c>
      <c r="AN34" s="819">
        <v>5</v>
      </c>
      <c r="AO34" s="819">
        <v>2</v>
      </c>
      <c r="AP34" s="819">
        <v>7</v>
      </c>
      <c r="AQ34" s="805">
        <v>9</v>
      </c>
      <c r="AR34" s="903">
        <v>217</v>
      </c>
      <c r="AS34" s="818">
        <v>7</v>
      </c>
      <c r="AT34" s="819">
        <v>4</v>
      </c>
      <c r="AU34" s="821">
        <v>49</v>
      </c>
      <c r="AV34" s="819">
        <v>0</v>
      </c>
      <c r="AW34" s="822">
        <v>0</v>
      </c>
      <c r="AX34" s="919">
        <v>277</v>
      </c>
      <c r="AY34" s="823">
        <v>3</v>
      </c>
      <c r="AZ34" s="824">
        <v>0</v>
      </c>
      <c r="BA34" s="932">
        <v>280</v>
      </c>
      <c r="BB34" s="717"/>
    </row>
    <row r="35" spans="1:54" s="31" customFormat="1" ht="24" customHeight="1">
      <c r="A35" s="939" t="s">
        <v>204</v>
      </c>
      <c r="B35" s="801">
        <v>20</v>
      </c>
      <c r="C35" s="802">
        <v>0</v>
      </c>
      <c r="D35" s="802">
        <v>0</v>
      </c>
      <c r="E35" s="803">
        <v>9</v>
      </c>
      <c r="F35" s="803">
        <v>0</v>
      </c>
      <c r="G35" s="803">
        <v>0</v>
      </c>
      <c r="H35" s="803">
        <v>0</v>
      </c>
      <c r="I35" s="803">
        <v>0</v>
      </c>
      <c r="J35" s="803">
        <v>0</v>
      </c>
      <c r="K35" s="803">
        <v>10</v>
      </c>
      <c r="L35" s="803">
        <v>0</v>
      </c>
      <c r="M35" s="803">
        <v>7</v>
      </c>
      <c r="N35" s="803">
        <v>0</v>
      </c>
      <c r="O35" s="803">
        <v>0</v>
      </c>
      <c r="P35" s="803">
        <v>3</v>
      </c>
      <c r="Q35" s="803">
        <v>24</v>
      </c>
      <c r="R35" s="803">
        <v>1</v>
      </c>
      <c r="S35" s="803">
        <v>0</v>
      </c>
      <c r="T35" s="803">
        <v>0</v>
      </c>
      <c r="U35" s="803">
        <v>0</v>
      </c>
      <c r="V35" s="803">
        <v>1</v>
      </c>
      <c r="W35" s="803">
        <v>26</v>
      </c>
      <c r="X35" s="803">
        <v>11</v>
      </c>
      <c r="Y35" s="803">
        <v>1</v>
      </c>
      <c r="Z35" s="803">
        <v>8</v>
      </c>
      <c r="AA35" s="803">
        <v>1</v>
      </c>
      <c r="AB35" s="803">
        <v>5</v>
      </c>
      <c r="AC35" s="803">
        <v>40</v>
      </c>
      <c r="AD35" s="804"/>
      <c r="AE35" s="804"/>
      <c r="AF35" s="803">
        <v>0</v>
      </c>
      <c r="AG35" s="803">
        <v>0</v>
      </c>
      <c r="AH35" s="803">
        <v>0</v>
      </c>
      <c r="AI35" s="803">
        <v>8</v>
      </c>
      <c r="AJ35" s="803">
        <v>3</v>
      </c>
      <c r="AK35" s="803">
        <v>14</v>
      </c>
      <c r="AL35" s="803">
        <v>36</v>
      </c>
      <c r="AM35" s="803">
        <v>7</v>
      </c>
      <c r="AN35" s="803">
        <v>0</v>
      </c>
      <c r="AO35" s="803">
        <v>6</v>
      </c>
      <c r="AP35" s="803">
        <v>5</v>
      </c>
      <c r="AQ35" s="825">
        <v>2</v>
      </c>
      <c r="AR35" s="902">
        <v>248</v>
      </c>
      <c r="AS35" s="826">
        <v>10</v>
      </c>
      <c r="AT35" s="827">
        <v>2</v>
      </c>
      <c r="AU35" s="828">
        <v>38</v>
      </c>
      <c r="AV35" s="827">
        <v>0</v>
      </c>
      <c r="AW35" s="829">
        <v>0</v>
      </c>
      <c r="AX35" s="920">
        <v>298</v>
      </c>
      <c r="AY35" s="830">
        <v>0</v>
      </c>
      <c r="AZ35" s="735">
        <v>0</v>
      </c>
      <c r="BA35" s="932">
        <v>298</v>
      </c>
      <c r="BB35" s="717"/>
    </row>
    <row r="36" spans="1:54" s="31" customFormat="1" ht="24" customHeight="1">
      <c r="A36" s="939" t="s">
        <v>206</v>
      </c>
      <c r="B36" s="831">
        <v>14</v>
      </c>
      <c r="C36" s="832">
        <v>0</v>
      </c>
      <c r="D36" s="832">
        <v>0</v>
      </c>
      <c r="E36" s="833">
        <v>14</v>
      </c>
      <c r="F36" s="833">
        <v>0</v>
      </c>
      <c r="G36" s="833">
        <v>0</v>
      </c>
      <c r="H36" s="833">
        <v>0</v>
      </c>
      <c r="I36" s="833">
        <v>3</v>
      </c>
      <c r="J36" s="833">
        <v>0</v>
      </c>
      <c r="K36" s="833">
        <v>12</v>
      </c>
      <c r="L36" s="833">
        <v>0</v>
      </c>
      <c r="M36" s="833">
        <v>0</v>
      </c>
      <c r="N36" s="833">
        <v>0</v>
      </c>
      <c r="O36" s="833">
        <v>0</v>
      </c>
      <c r="P36" s="833">
        <v>3</v>
      </c>
      <c r="Q36" s="833">
        <v>8</v>
      </c>
      <c r="R36" s="833">
        <v>0</v>
      </c>
      <c r="S36" s="833">
        <v>1</v>
      </c>
      <c r="T36" s="833">
        <v>0</v>
      </c>
      <c r="U36" s="833">
        <v>0</v>
      </c>
      <c r="V36" s="833">
        <v>5</v>
      </c>
      <c r="W36" s="833">
        <v>18</v>
      </c>
      <c r="X36" s="833">
        <v>25</v>
      </c>
      <c r="Y36" s="833">
        <v>1</v>
      </c>
      <c r="Z36" s="833">
        <v>7</v>
      </c>
      <c r="AA36" s="833">
        <v>0</v>
      </c>
      <c r="AB36" s="833">
        <v>22</v>
      </c>
      <c r="AC36" s="833">
        <v>39</v>
      </c>
      <c r="AD36" s="833">
        <v>2</v>
      </c>
      <c r="AE36" s="833">
        <v>3</v>
      </c>
      <c r="AF36" s="895"/>
      <c r="AG36" s="833">
        <v>0</v>
      </c>
      <c r="AH36" s="833">
        <v>0</v>
      </c>
      <c r="AI36" s="833">
        <v>29</v>
      </c>
      <c r="AJ36" s="833">
        <v>8</v>
      </c>
      <c r="AK36" s="833">
        <v>4</v>
      </c>
      <c r="AL36" s="833">
        <v>31</v>
      </c>
      <c r="AM36" s="833">
        <v>7</v>
      </c>
      <c r="AN36" s="833">
        <v>13</v>
      </c>
      <c r="AO36" s="833">
        <v>4</v>
      </c>
      <c r="AP36" s="834">
        <v>3</v>
      </c>
      <c r="AQ36" s="825">
        <v>7</v>
      </c>
      <c r="AR36" s="903">
        <v>283</v>
      </c>
      <c r="AS36" s="835">
        <v>29</v>
      </c>
      <c r="AT36" s="836">
        <v>4</v>
      </c>
      <c r="AU36" s="836">
        <v>12</v>
      </c>
      <c r="AV36" s="837">
        <v>0</v>
      </c>
      <c r="AW36" s="838">
        <v>0</v>
      </c>
      <c r="AX36" s="921">
        <v>328</v>
      </c>
      <c r="AY36" s="839">
        <v>0</v>
      </c>
      <c r="AZ36" s="840">
        <v>0</v>
      </c>
      <c r="BA36" s="934">
        <v>328</v>
      </c>
      <c r="BB36" s="717"/>
    </row>
    <row r="37" spans="1:54" s="31" customFormat="1" ht="24" customHeight="1">
      <c r="A37" s="939" t="s">
        <v>270</v>
      </c>
      <c r="B37" s="841">
        <v>0</v>
      </c>
      <c r="C37" s="787">
        <v>0</v>
      </c>
      <c r="D37" s="787">
        <v>0</v>
      </c>
      <c r="E37" s="750">
        <v>0</v>
      </c>
      <c r="F37" s="750">
        <v>0</v>
      </c>
      <c r="G37" s="750">
        <v>0</v>
      </c>
      <c r="H37" s="750">
        <v>0</v>
      </c>
      <c r="I37" s="750">
        <v>0</v>
      </c>
      <c r="J37" s="750">
        <v>0</v>
      </c>
      <c r="K37" s="750">
        <v>0</v>
      </c>
      <c r="L37" s="750">
        <v>0</v>
      </c>
      <c r="M37" s="750">
        <v>0</v>
      </c>
      <c r="N37" s="750">
        <v>0</v>
      </c>
      <c r="O37" s="750">
        <v>0</v>
      </c>
      <c r="P37" s="750">
        <v>0</v>
      </c>
      <c r="Q37" s="750">
        <v>0</v>
      </c>
      <c r="R37" s="750">
        <v>0</v>
      </c>
      <c r="S37" s="750">
        <v>0</v>
      </c>
      <c r="T37" s="750">
        <v>0</v>
      </c>
      <c r="U37" s="720">
        <v>0</v>
      </c>
      <c r="V37" s="750">
        <v>0</v>
      </c>
      <c r="W37" s="750">
        <v>0</v>
      </c>
      <c r="X37" s="750">
        <v>0</v>
      </c>
      <c r="Y37" s="750">
        <v>0</v>
      </c>
      <c r="Z37" s="750">
        <v>0</v>
      </c>
      <c r="AA37" s="750">
        <v>0</v>
      </c>
      <c r="AB37" s="750">
        <v>0</v>
      </c>
      <c r="AC37" s="750">
        <v>0</v>
      </c>
      <c r="AD37" s="750">
        <v>0</v>
      </c>
      <c r="AE37" s="750">
        <v>0</v>
      </c>
      <c r="AF37" s="750">
        <v>0</v>
      </c>
      <c r="AG37" s="842"/>
      <c r="AH37" s="750">
        <v>0</v>
      </c>
      <c r="AI37" s="750">
        <v>0</v>
      </c>
      <c r="AJ37" s="750">
        <v>0</v>
      </c>
      <c r="AK37" s="750">
        <v>0</v>
      </c>
      <c r="AL37" s="750">
        <v>0</v>
      </c>
      <c r="AM37" s="750">
        <v>0</v>
      </c>
      <c r="AN37" s="750">
        <v>0</v>
      </c>
      <c r="AO37" s="750">
        <v>0</v>
      </c>
      <c r="AP37" s="750">
        <v>0</v>
      </c>
      <c r="AQ37" s="825">
        <v>0</v>
      </c>
      <c r="AR37" s="902">
        <v>0</v>
      </c>
      <c r="AS37" s="787">
        <v>0</v>
      </c>
      <c r="AT37" s="750">
        <v>0</v>
      </c>
      <c r="AU37" s="750">
        <v>0</v>
      </c>
      <c r="AV37" s="843">
        <v>0</v>
      </c>
      <c r="AW37" s="844">
        <v>0</v>
      </c>
      <c r="AX37" s="922">
        <v>0</v>
      </c>
      <c r="AY37" s="841">
        <v>0</v>
      </c>
      <c r="AZ37" s="785">
        <v>5</v>
      </c>
      <c r="BA37" s="930">
        <v>5</v>
      </c>
      <c r="BB37" s="717"/>
    </row>
    <row r="38" spans="1:54" s="31" customFormat="1" ht="24" customHeight="1">
      <c r="A38" s="939" t="s">
        <v>208</v>
      </c>
      <c r="B38" s="841">
        <v>0</v>
      </c>
      <c r="C38" s="750">
        <v>0</v>
      </c>
      <c r="D38" s="750">
        <v>0</v>
      </c>
      <c r="E38" s="750">
        <v>0</v>
      </c>
      <c r="F38" s="750">
        <v>0</v>
      </c>
      <c r="G38" s="750">
        <v>0</v>
      </c>
      <c r="H38" s="750">
        <v>0</v>
      </c>
      <c r="I38" s="750">
        <v>0</v>
      </c>
      <c r="J38" s="750">
        <v>0</v>
      </c>
      <c r="K38" s="750">
        <v>0</v>
      </c>
      <c r="L38" s="750">
        <v>0</v>
      </c>
      <c r="M38" s="750">
        <v>0</v>
      </c>
      <c r="N38" s="750">
        <v>0</v>
      </c>
      <c r="O38" s="750">
        <v>0</v>
      </c>
      <c r="P38" s="750">
        <v>0</v>
      </c>
      <c r="Q38" s="750">
        <v>0</v>
      </c>
      <c r="R38" s="750">
        <v>0</v>
      </c>
      <c r="S38" s="750">
        <v>0</v>
      </c>
      <c r="T38" s="750">
        <v>0</v>
      </c>
      <c r="U38" s="720">
        <v>0</v>
      </c>
      <c r="V38" s="750">
        <v>0</v>
      </c>
      <c r="W38" s="750">
        <v>0</v>
      </c>
      <c r="X38" s="750">
        <v>0</v>
      </c>
      <c r="Y38" s="750">
        <v>0</v>
      </c>
      <c r="Z38" s="750">
        <v>0</v>
      </c>
      <c r="AA38" s="750">
        <v>0</v>
      </c>
      <c r="AB38" s="750">
        <v>0</v>
      </c>
      <c r="AC38" s="750">
        <v>0</v>
      </c>
      <c r="AD38" s="750">
        <v>0</v>
      </c>
      <c r="AE38" s="750">
        <v>0</v>
      </c>
      <c r="AF38" s="750">
        <v>0</v>
      </c>
      <c r="AG38" s="750">
        <v>0</v>
      </c>
      <c r="AH38" s="712"/>
      <c r="AI38" s="750">
        <v>0</v>
      </c>
      <c r="AJ38" s="750">
        <v>0</v>
      </c>
      <c r="AK38" s="750">
        <v>0</v>
      </c>
      <c r="AL38" s="750">
        <v>0</v>
      </c>
      <c r="AM38" s="750">
        <v>0</v>
      </c>
      <c r="AN38" s="750">
        <v>0</v>
      </c>
      <c r="AO38" s="750">
        <v>0</v>
      </c>
      <c r="AP38" s="750">
        <v>0</v>
      </c>
      <c r="AQ38" s="825">
        <v>0</v>
      </c>
      <c r="AR38" s="902">
        <v>0</v>
      </c>
      <c r="AS38" s="787">
        <v>0</v>
      </c>
      <c r="AT38" s="750">
        <v>0</v>
      </c>
      <c r="AU38" s="750">
        <v>0</v>
      </c>
      <c r="AV38" s="750">
        <v>0</v>
      </c>
      <c r="AW38" s="844">
        <v>0</v>
      </c>
      <c r="AX38" s="922">
        <v>0</v>
      </c>
      <c r="AY38" s="841">
        <v>0</v>
      </c>
      <c r="AZ38" s="785">
        <v>0</v>
      </c>
      <c r="BA38" s="930">
        <v>0</v>
      </c>
      <c r="BB38" s="717"/>
    </row>
    <row r="39" spans="1:54" ht="24" customHeight="1">
      <c r="A39" s="939" t="s">
        <v>212</v>
      </c>
      <c r="B39" s="801">
        <v>5</v>
      </c>
      <c r="C39" s="802">
        <v>0</v>
      </c>
      <c r="D39" s="802">
        <v>0</v>
      </c>
      <c r="E39" s="803">
        <v>0</v>
      </c>
      <c r="F39" s="803">
        <v>0</v>
      </c>
      <c r="G39" s="803">
        <v>0</v>
      </c>
      <c r="H39" s="803">
        <v>0</v>
      </c>
      <c r="I39" s="803">
        <v>1</v>
      </c>
      <c r="J39" s="803">
        <v>0</v>
      </c>
      <c r="K39" s="803">
        <v>11</v>
      </c>
      <c r="L39" s="803">
        <v>1</v>
      </c>
      <c r="M39" s="803">
        <v>1</v>
      </c>
      <c r="N39" s="803">
        <v>0</v>
      </c>
      <c r="O39" s="803">
        <v>1</v>
      </c>
      <c r="P39" s="803">
        <v>2</v>
      </c>
      <c r="Q39" s="803">
        <v>13</v>
      </c>
      <c r="R39" s="803">
        <v>0</v>
      </c>
      <c r="S39" s="803">
        <v>0</v>
      </c>
      <c r="T39" s="803">
        <v>0</v>
      </c>
      <c r="U39" s="803">
        <v>0</v>
      </c>
      <c r="V39" s="803">
        <v>2</v>
      </c>
      <c r="W39" s="803">
        <v>54</v>
      </c>
      <c r="X39" s="803">
        <v>12</v>
      </c>
      <c r="Y39" s="803">
        <v>0</v>
      </c>
      <c r="Z39" s="803">
        <v>7</v>
      </c>
      <c r="AA39" s="803">
        <v>6</v>
      </c>
      <c r="AB39" s="803">
        <v>9</v>
      </c>
      <c r="AC39" s="803">
        <v>106</v>
      </c>
      <c r="AD39" s="803">
        <v>1</v>
      </c>
      <c r="AE39" s="803">
        <v>0</v>
      </c>
      <c r="AF39" s="803">
        <v>14</v>
      </c>
      <c r="AG39" s="803">
        <v>1</v>
      </c>
      <c r="AH39" s="803">
        <v>0</v>
      </c>
      <c r="AI39" s="804"/>
      <c r="AJ39" s="803">
        <v>4</v>
      </c>
      <c r="AK39" s="803">
        <v>3</v>
      </c>
      <c r="AL39" s="803">
        <v>17</v>
      </c>
      <c r="AM39" s="803">
        <v>11</v>
      </c>
      <c r="AN39" s="803">
        <v>1</v>
      </c>
      <c r="AO39" s="803">
        <v>4</v>
      </c>
      <c r="AP39" s="809">
        <v>5</v>
      </c>
      <c r="AQ39" s="805">
        <v>10</v>
      </c>
      <c r="AR39" s="902">
        <v>302</v>
      </c>
      <c r="AS39" s="845">
        <v>88</v>
      </c>
      <c r="AT39" s="809">
        <v>0</v>
      </c>
      <c r="AU39" s="846">
        <v>70</v>
      </c>
      <c r="AV39" s="809">
        <v>0</v>
      </c>
      <c r="AW39" s="847">
        <v>0</v>
      </c>
      <c r="AX39" s="923">
        <v>460</v>
      </c>
      <c r="AY39" s="848">
        <v>3</v>
      </c>
      <c r="AZ39" s="849">
        <v>0</v>
      </c>
      <c r="BA39" s="930">
        <v>463</v>
      </c>
      <c r="BB39" s="850"/>
    </row>
    <row r="40" spans="1:54" s="31" customFormat="1" ht="24" customHeight="1">
      <c r="A40" s="939" t="s">
        <v>303</v>
      </c>
      <c r="B40" s="851">
        <v>84</v>
      </c>
      <c r="C40" s="845">
        <v>0</v>
      </c>
      <c r="D40" s="845">
        <v>0</v>
      </c>
      <c r="E40" s="809">
        <v>28</v>
      </c>
      <c r="F40" s="809">
        <v>0</v>
      </c>
      <c r="G40" s="809">
        <v>0</v>
      </c>
      <c r="H40" s="809">
        <v>0</v>
      </c>
      <c r="I40" s="809">
        <v>0</v>
      </c>
      <c r="J40" s="809">
        <v>1</v>
      </c>
      <c r="K40" s="809">
        <v>3</v>
      </c>
      <c r="L40" s="809">
        <v>0</v>
      </c>
      <c r="M40" s="809">
        <v>0</v>
      </c>
      <c r="N40" s="809">
        <v>0</v>
      </c>
      <c r="O40" s="809">
        <v>0</v>
      </c>
      <c r="P40" s="809">
        <v>4</v>
      </c>
      <c r="Q40" s="809">
        <v>1</v>
      </c>
      <c r="R40" s="809">
        <v>0</v>
      </c>
      <c r="S40" s="809">
        <v>0</v>
      </c>
      <c r="T40" s="809">
        <v>0</v>
      </c>
      <c r="U40" s="809">
        <v>0</v>
      </c>
      <c r="V40" s="809">
        <v>1</v>
      </c>
      <c r="W40" s="809">
        <v>9</v>
      </c>
      <c r="X40" s="809">
        <v>2</v>
      </c>
      <c r="Y40" s="809">
        <v>0</v>
      </c>
      <c r="Z40" s="809">
        <v>1</v>
      </c>
      <c r="AA40" s="809">
        <v>0</v>
      </c>
      <c r="AB40" s="809">
        <v>2</v>
      </c>
      <c r="AC40" s="809">
        <v>4</v>
      </c>
      <c r="AD40" s="809">
        <v>5</v>
      </c>
      <c r="AE40" s="809">
        <v>0</v>
      </c>
      <c r="AF40" s="809">
        <v>0</v>
      </c>
      <c r="AG40" s="809">
        <v>0</v>
      </c>
      <c r="AH40" s="809">
        <v>0</v>
      </c>
      <c r="AI40" s="809">
        <v>14</v>
      </c>
      <c r="AJ40" s="712"/>
      <c r="AK40" s="809">
        <v>21</v>
      </c>
      <c r="AL40" s="809">
        <v>11</v>
      </c>
      <c r="AM40" s="809">
        <v>0</v>
      </c>
      <c r="AN40" s="809">
        <v>0</v>
      </c>
      <c r="AO40" s="809">
        <v>0</v>
      </c>
      <c r="AP40" s="809">
        <v>1</v>
      </c>
      <c r="AQ40" s="715">
        <v>3</v>
      </c>
      <c r="AR40" s="903">
        <v>195</v>
      </c>
      <c r="AS40" s="845">
        <v>87</v>
      </c>
      <c r="AT40" s="809">
        <v>10</v>
      </c>
      <c r="AU40" s="809">
        <v>130</v>
      </c>
      <c r="AV40" s="846">
        <v>0</v>
      </c>
      <c r="AW40" s="847">
        <v>0</v>
      </c>
      <c r="AX40" s="924">
        <v>422</v>
      </c>
      <c r="AY40" s="848">
        <v>2</v>
      </c>
      <c r="AZ40" s="849">
        <v>0</v>
      </c>
      <c r="BA40" s="930">
        <v>424</v>
      </c>
      <c r="BB40" s="717"/>
    </row>
    <row r="41" spans="1:54" s="31" customFormat="1" ht="24" customHeight="1">
      <c r="A41" s="939" t="s">
        <v>248</v>
      </c>
      <c r="B41" s="765">
        <v>0</v>
      </c>
      <c r="C41" s="748">
        <v>0</v>
      </c>
      <c r="D41" s="748">
        <v>0</v>
      </c>
      <c r="E41" s="720">
        <v>0</v>
      </c>
      <c r="F41" s="720">
        <v>0</v>
      </c>
      <c r="G41" s="720">
        <v>0</v>
      </c>
      <c r="H41" s="720">
        <v>0</v>
      </c>
      <c r="I41" s="720">
        <v>0</v>
      </c>
      <c r="J41" s="720">
        <v>0</v>
      </c>
      <c r="K41" s="720">
        <v>0</v>
      </c>
      <c r="L41" s="720">
        <v>0</v>
      </c>
      <c r="M41" s="720">
        <v>0</v>
      </c>
      <c r="N41" s="720">
        <v>0</v>
      </c>
      <c r="O41" s="720">
        <v>0</v>
      </c>
      <c r="P41" s="720">
        <v>0</v>
      </c>
      <c r="Q41" s="720">
        <v>0</v>
      </c>
      <c r="R41" s="720">
        <v>0</v>
      </c>
      <c r="S41" s="720">
        <v>0</v>
      </c>
      <c r="T41" s="720">
        <v>0</v>
      </c>
      <c r="U41" s="720">
        <v>0</v>
      </c>
      <c r="V41" s="720">
        <v>0</v>
      </c>
      <c r="W41" s="720">
        <v>0</v>
      </c>
      <c r="X41" s="720">
        <v>0</v>
      </c>
      <c r="Y41" s="720">
        <v>0</v>
      </c>
      <c r="Z41" s="720">
        <v>0</v>
      </c>
      <c r="AA41" s="720">
        <v>0</v>
      </c>
      <c r="AB41" s="720">
        <v>0</v>
      </c>
      <c r="AC41" s="720">
        <v>0</v>
      </c>
      <c r="AD41" s="720">
        <v>0</v>
      </c>
      <c r="AE41" s="720">
        <v>0</v>
      </c>
      <c r="AF41" s="720">
        <v>0</v>
      </c>
      <c r="AG41" s="720">
        <v>0</v>
      </c>
      <c r="AH41" s="720">
        <v>0</v>
      </c>
      <c r="AI41" s="720">
        <v>0</v>
      </c>
      <c r="AJ41" s="720">
        <v>1</v>
      </c>
      <c r="AK41" s="852"/>
      <c r="AL41" s="720">
        <v>0</v>
      </c>
      <c r="AM41" s="720">
        <v>0</v>
      </c>
      <c r="AN41" s="720">
        <v>0</v>
      </c>
      <c r="AO41" s="720">
        <v>0</v>
      </c>
      <c r="AP41" s="720">
        <v>0</v>
      </c>
      <c r="AQ41" s="715">
        <v>0</v>
      </c>
      <c r="AR41" s="901">
        <v>1</v>
      </c>
      <c r="AS41" s="748">
        <v>0</v>
      </c>
      <c r="AT41" s="720">
        <v>0</v>
      </c>
      <c r="AU41" s="720">
        <v>0</v>
      </c>
      <c r="AV41" s="720">
        <v>0</v>
      </c>
      <c r="AW41" s="740">
        <v>0</v>
      </c>
      <c r="AX41" s="902">
        <v>1</v>
      </c>
      <c r="AY41" s="765">
        <v>0</v>
      </c>
      <c r="AZ41" s="853">
        <v>0</v>
      </c>
      <c r="BA41" s="930">
        <v>1</v>
      </c>
      <c r="BB41" s="717"/>
    </row>
    <row r="42" spans="1:54" s="31" customFormat="1" ht="24" customHeight="1">
      <c r="A42" s="939" t="s">
        <v>209</v>
      </c>
      <c r="B42" s="801">
        <v>41</v>
      </c>
      <c r="C42" s="802">
        <v>0</v>
      </c>
      <c r="D42" s="802">
        <v>0</v>
      </c>
      <c r="E42" s="803">
        <v>5</v>
      </c>
      <c r="F42" s="803">
        <v>0</v>
      </c>
      <c r="G42" s="803">
        <v>1</v>
      </c>
      <c r="H42" s="803">
        <v>1</v>
      </c>
      <c r="I42" s="803">
        <v>5</v>
      </c>
      <c r="J42" s="803">
        <v>0</v>
      </c>
      <c r="K42" s="803">
        <v>29</v>
      </c>
      <c r="L42" s="803">
        <v>0</v>
      </c>
      <c r="M42" s="803">
        <v>4</v>
      </c>
      <c r="N42" s="803">
        <v>0</v>
      </c>
      <c r="O42" s="803">
        <v>2</v>
      </c>
      <c r="P42" s="803">
        <v>9</v>
      </c>
      <c r="Q42" s="803">
        <v>3</v>
      </c>
      <c r="R42" s="803">
        <v>0</v>
      </c>
      <c r="S42" s="803">
        <v>0</v>
      </c>
      <c r="T42" s="803">
        <v>0</v>
      </c>
      <c r="U42" s="803">
        <v>0</v>
      </c>
      <c r="V42" s="803">
        <v>3</v>
      </c>
      <c r="W42" s="803">
        <v>14</v>
      </c>
      <c r="X42" s="803">
        <v>14</v>
      </c>
      <c r="Y42" s="803">
        <v>1</v>
      </c>
      <c r="Z42" s="803">
        <v>3</v>
      </c>
      <c r="AA42" s="803">
        <v>0</v>
      </c>
      <c r="AB42" s="803">
        <v>23</v>
      </c>
      <c r="AC42" s="803">
        <v>13</v>
      </c>
      <c r="AD42" s="803">
        <v>2</v>
      </c>
      <c r="AE42" s="803">
        <v>0</v>
      </c>
      <c r="AF42" s="803">
        <v>2</v>
      </c>
      <c r="AG42" s="803">
        <v>1</v>
      </c>
      <c r="AH42" s="803">
        <v>0</v>
      </c>
      <c r="AI42" s="803">
        <v>0</v>
      </c>
      <c r="AJ42" s="803">
        <v>2</v>
      </c>
      <c r="AK42" s="803">
        <v>11</v>
      </c>
      <c r="AL42" s="712"/>
      <c r="AM42" s="803">
        <v>21</v>
      </c>
      <c r="AN42" s="803">
        <v>3</v>
      </c>
      <c r="AO42" s="803">
        <v>14</v>
      </c>
      <c r="AP42" s="803">
        <v>9</v>
      </c>
      <c r="AQ42" s="715">
        <v>14</v>
      </c>
      <c r="AR42" s="901">
        <v>250</v>
      </c>
      <c r="AS42" s="802">
        <v>31</v>
      </c>
      <c r="AT42" s="803">
        <v>0</v>
      </c>
      <c r="AU42" s="803">
        <v>53</v>
      </c>
      <c r="AV42" s="720">
        <v>0</v>
      </c>
      <c r="AW42" s="807">
        <v>0</v>
      </c>
      <c r="AX42" s="925">
        <v>334</v>
      </c>
      <c r="AY42" s="808">
        <v>3</v>
      </c>
      <c r="AZ42" s="849">
        <v>8</v>
      </c>
      <c r="BA42" s="930">
        <v>345</v>
      </c>
      <c r="BB42" s="854"/>
    </row>
    <row r="43" spans="1:54" s="31" customFormat="1" ht="24" customHeight="1">
      <c r="A43" s="939" t="s">
        <v>210</v>
      </c>
      <c r="B43" s="855">
        <v>5</v>
      </c>
      <c r="C43" s="835">
        <v>0</v>
      </c>
      <c r="D43" s="835">
        <v>0</v>
      </c>
      <c r="E43" s="836">
        <v>1</v>
      </c>
      <c r="F43" s="836">
        <v>0</v>
      </c>
      <c r="G43" s="836">
        <v>0</v>
      </c>
      <c r="H43" s="836">
        <v>0</v>
      </c>
      <c r="I43" s="836">
        <v>0</v>
      </c>
      <c r="J43" s="836">
        <v>0</v>
      </c>
      <c r="K43" s="836">
        <v>3</v>
      </c>
      <c r="L43" s="836">
        <v>0</v>
      </c>
      <c r="M43" s="836">
        <v>0</v>
      </c>
      <c r="N43" s="836">
        <v>0</v>
      </c>
      <c r="O43" s="836">
        <v>0</v>
      </c>
      <c r="P43" s="836">
        <v>1</v>
      </c>
      <c r="Q43" s="836">
        <v>5</v>
      </c>
      <c r="R43" s="836">
        <v>0</v>
      </c>
      <c r="S43" s="836">
        <v>0</v>
      </c>
      <c r="T43" s="836">
        <v>0</v>
      </c>
      <c r="U43" s="836">
        <v>0</v>
      </c>
      <c r="V43" s="836">
        <v>1</v>
      </c>
      <c r="W43" s="836">
        <v>2</v>
      </c>
      <c r="X43" s="836">
        <v>0</v>
      </c>
      <c r="Y43" s="836">
        <v>0</v>
      </c>
      <c r="Z43" s="836">
        <v>1</v>
      </c>
      <c r="AA43" s="836">
        <v>0</v>
      </c>
      <c r="AB43" s="836">
        <v>5</v>
      </c>
      <c r="AC43" s="836">
        <v>5</v>
      </c>
      <c r="AD43" s="836">
        <v>1</v>
      </c>
      <c r="AE43" s="836">
        <v>2</v>
      </c>
      <c r="AF43" s="836">
        <v>0</v>
      </c>
      <c r="AG43" s="836">
        <v>0</v>
      </c>
      <c r="AH43" s="836">
        <v>0</v>
      </c>
      <c r="AI43" s="836">
        <v>5</v>
      </c>
      <c r="AJ43" s="836">
        <v>2</v>
      </c>
      <c r="AK43" s="836">
        <v>1</v>
      </c>
      <c r="AL43" s="836">
        <v>16</v>
      </c>
      <c r="AM43" s="895"/>
      <c r="AN43" s="836">
        <v>0</v>
      </c>
      <c r="AO43" s="836">
        <v>2</v>
      </c>
      <c r="AP43" s="856">
        <v>9</v>
      </c>
      <c r="AQ43" s="715">
        <v>0</v>
      </c>
      <c r="AR43" s="902">
        <v>67</v>
      </c>
      <c r="AS43" s="835">
        <v>6</v>
      </c>
      <c r="AT43" s="836">
        <v>1</v>
      </c>
      <c r="AU43" s="836">
        <v>6</v>
      </c>
      <c r="AV43" s="837">
        <v>0</v>
      </c>
      <c r="AW43" s="838">
        <v>0</v>
      </c>
      <c r="AX43" s="921">
        <v>80</v>
      </c>
      <c r="AY43" s="839">
        <v>0</v>
      </c>
      <c r="AZ43" s="840">
        <v>0</v>
      </c>
      <c r="BA43" s="930">
        <v>80</v>
      </c>
      <c r="BB43" s="857"/>
    </row>
    <row r="44" spans="1:54" s="31" customFormat="1" ht="24" customHeight="1">
      <c r="A44" s="939" t="s">
        <v>213</v>
      </c>
      <c r="B44" s="855">
        <v>1</v>
      </c>
      <c r="C44" s="835">
        <v>0</v>
      </c>
      <c r="D44" s="835">
        <v>0</v>
      </c>
      <c r="E44" s="836">
        <v>4</v>
      </c>
      <c r="F44" s="836">
        <v>0</v>
      </c>
      <c r="G44" s="836">
        <v>0</v>
      </c>
      <c r="H44" s="836">
        <v>2</v>
      </c>
      <c r="I44" s="836">
        <v>0</v>
      </c>
      <c r="J44" s="836">
        <v>0</v>
      </c>
      <c r="K44" s="836">
        <v>4</v>
      </c>
      <c r="L44" s="836">
        <v>0</v>
      </c>
      <c r="M44" s="836">
        <v>0</v>
      </c>
      <c r="N44" s="836">
        <v>0</v>
      </c>
      <c r="O44" s="836">
        <v>0</v>
      </c>
      <c r="P44" s="836">
        <v>0</v>
      </c>
      <c r="Q44" s="836">
        <v>0</v>
      </c>
      <c r="R44" s="836">
        <v>0</v>
      </c>
      <c r="S44" s="836">
        <v>0</v>
      </c>
      <c r="T44" s="836">
        <v>0</v>
      </c>
      <c r="U44" s="836">
        <v>0</v>
      </c>
      <c r="V44" s="836">
        <v>0</v>
      </c>
      <c r="W44" s="836">
        <v>4</v>
      </c>
      <c r="X44" s="836">
        <v>2</v>
      </c>
      <c r="Y44" s="836">
        <v>0</v>
      </c>
      <c r="Z44" s="836">
        <v>1</v>
      </c>
      <c r="AA44" s="836">
        <v>1</v>
      </c>
      <c r="AB44" s="836">
        <v>4</v>
      </c>
      <c r="AC44" s="836">
        <v>7</v>
      </c>
      <c r="AD44" s="836">
        <v>0</v>
      </c>
      <c r="AE44" s="836">
        <v>0</v>
      </c>
      <c r="AF44" s="836">
        <v>0</v>
      </c>
      <c r="AG44" s="836">
        <v>0</v>
      </c>
      <c r="AH44" s="836">
        <v>0</v>
      </c>
      <c r="AI44" s="836">
        <v>1</v>
      </c>
      <c r="AJ44" s="836">
        <v>0</v>
      </c>
      <c r="AK44" s="836">
        <v>1</v>
      </c>
      <c r="AL44" s="836">
        <v>5</v>
      </c>
      <c r="AM44" s="836">
        <v>5</v>
      </c>
      <c r="AN44" s="895"/>
      <c r="AO44" s="836">
        <v>0</v>
      </c>
      <c r="AP44" s="856">
        <v>10</v>
      </c>
      <c r="AQ44" s="715">
        <v>5</v>
      </c>
      <c r="AR44" s="903">
        <v>57</v>
      </c>
      <c r="AS44" s="835">
        <v>0</v>
      </c>
      <c r="AT44" s="836">
        <v>0</v>
      </c>
      <c r="AU44" s="836">
        <v>3</v>
      </c>
      <c r="AV44" s="837">
        <v>0</v>
      </c>
      <c r="AW44" s="838">
        <v>0</v>
      </c>
      <c r="AX44" s="921">
        <v>60</v>
      </c>
      <c r="AY44" s="839">
        <v>0</v>
      </c>
      <c r="AZ44" s="840">
        <v>0</v>
      </c>
      <c r="BA44" s="930">
        <v>60</v>
      </c>
      <c r="BB44" s="857"/>
    </row>
    <row r="45" spans="1:54" s="31" customFormat="1" ht="24" customHeight="1">
      <c r="A45" s="939" t="s">
        <v>247</v>
      </c>
      <c r="B45" s="855">
        <v>29</v>
      </c>
      <c r="C45" s="835">
        <v>0</v>
      </c>
      <c r="D45" s="835">
        <v>0</v>
      </c>
      <c r="E45" s="836">
        <v>15</v>
      </c>
      <c r="F45" s="836">
        <v>2</v>
      </c>
      <c r="G45" s="836">
        <v>0</v>
      </c>
      <c r="H45" s="836">
        <v>1</v>
      </c>
      <c r="I45" s="836">
        <v>0</v>
      </c>
      <c r="J45" s="836">
        <v>0</v>
      </c>
      <c r="K45" s="836">
        <v>17</v>
      </c>
      <c r="L45" s="836">
        <v>0</v>
      </c>
      <c r="M45" s="836">
        <v>0</v>
      </c>
      <c r="N45" s="836">
        <v>0</v>
      </c>
      <c r="O45" s="836">
        <v>0</v>
      </c>
      <c r="P45" s="836">
        <v>4</v>
      </c>
      <c r="Q45" s="836">
        <v>8</v>
      </c>
      <c r="R45" s="836">
        <v>2</v>
      </c>
      <c r="S45" s="836">
        <v>3</v>
      </c>
      <c r="T45" s="836">
        <v>0</v>
      </c>
      <c r="U45" s="836">
        <v>0</v>
      </c>
      <c r="V45" s="836">
        <v>1</v>
      </c>
      <c r="W45" s="836">
        <v>14</v>
      </c>
      <c r="X45" s="836">
        <v>4</v>
      </c>
      <c r="Y45" s="836">
        <v>0</v>
      </c>
      <c r="Z45" s="836">
        <v>8</v>
      </c>
      <c r="AA45" s="836">
        <v>2</v>
      </c>
      <c r="AB45" s="836">
        <v>26</v>
      </c>
      <c r="AC45" s="836">
        <v>27</v>
      </c>
      <c r="AD45" s="836">
        <v>4</v>
      </c>
      <c r="AE45" s="836">
        <v>0</v>
      </c>
      <c r="AF45" s="836">
        <v>3</v>
      </c>
      <c r="AG45" s="836">
        <v>0</v>
      </c>
      <c r="AH45" s="836">
        <v>0</v>
      </c>
      <c r="AI45" s="836">
        <v>7</v>
      </c>
      <c r="AJ45" s="836">
        <v>8</v>
      </c>
      <c r="AK45" s="836">
        <v>5</v>
      </c>
      <c r="AL45" s="836">
        <v>13</v>
      </c>
      <c r="AM45" s="836">
        <v>21</v>
      </c>
      <c r="AN45" s="836">
        <v>0</v>
      </c>
      <c r="AO45" s="858"/>
      <c r="AP45" s="856">
        <v>14</v>
      </c>
      <c r="AQ45" s="715">
        <v>10</v>
      </c>
      <c r="AR45" s="902">
        <v>248</v>
      </c>
      <c r="AS45" s="835">
        <v>1</v>
      </c>
      <c r="AT45" s="836">
        <v>4</v>
      </c>
      <c r="AU45" s="836">
        <v>1</v>
      </c>
      <c r="AV45" s="837">
        <v>0</v>
      </c>
      <c r="AW45" s="838">
        <v>0</v>
      </c>
      <c r="AX45" s="921">
        <v>254</v>
      </c>
      <c r="AY45" s="839">
        <v>3</v>
      </c>
      <c r="AZ45" s="840">
        <v>0</v>
      </c>
      <c r="BA45" s="930">
        <v>257</v>
      </c>
      <c r="BB45" s="717"/>
    </row>
    <row r="46" spans="1:54" s="31" customFormat="1" ht="24" customHeight="1">
      <c r="A46" s="939" t="s">
        <v>214</v>
      </c>
      <c r="B46" s="855">
        <v>31</v>
      </c>
      <c r="C46" s="835">
        <v>0</v>
      </c>
      <c r="D46" s="835">
        <v>0</v>
      </c>
      <c r="E46" s="836">
        <v>23</v>
      </c>
      <c r="F46" s="836">
        <v>0</v>
      </c>
      <c r="G46" s="836">
        <v>1</v>
      </c>
      <c r="H46" s="836">
        <v>2</v>
      </c>
      <c r="I46" s="836">
        <v>0</v>
      </c>
      <c r="J46" s="836">
        <v>0</v>
      </c>
      <c r="K46" s="836">
        <v>20</v>
      </c>
      <c r="L46" s="836">
        <v>0</v>
      </c>
      <c r="M46" s="836">
        <v>3</v>
      </c>
      <c r="N46" s="836">
        <v>0</v>
      </c>
      <c r="O46" s="836">
        <v>1</v>
      </c>
      <c r="P46" s="836">
        <v>6</v>
      </c>
      <c r="Q46" s="836">
        <v>7</v>
      </c>
      <c r="R46" s="836">
        <v>0</v>
      </c>
      <c r="S46" s="836">
        <v>0</v>
      </c>
      <c r="T46" s="836">
        <v>0</v>
      </c>
      <c r="U46" s="836">
        <v>1</v>
      </c>
      <c r="V46" s="836">
        <v>4</v>
      </c>
      <c r="W46" s="836">
        <v>3</v>
      </c>
      <c r="X46" s="836">
        <v>10</v>
      </c>
      <c r="Y46" s="836">
        <v>0</v>
      </c>
      <c r="Z46" s="836">
        <v>9</v>
      </c>
      <c r="AA46" s="836">
        <v>2</v>
      </c>
      <c r="AB46" s="836">
        <v>21</v>
      </c>
      <c r="AC46" s="836">
        <v>45</v>
      </c>
      <c r="AD46" s="836">
        <v>0</v>
      </c>
      <c r="AE46" s="836">
        <v>1</v>
      </c>
      <c r="AF46" s="836">
        <v>3</v>
      </c>
      <c r="AG46" s="836">
        <v>0</v>
      </c>
      <c r="AH46" s="836">
        <v>0</v>
      </c>
      <c r="AI46" s="836">
        <v>17</v>
      </c>
      <c r="AJ46" s="836">
        <v>2</v>
      </c>
      <c r="AK46" s="836">
        <v>26</v>
      </c>
      <c r="AL46" s="836">
        <v>34</v>
      </c>
      <c r="AM46" s="836">
        <v>3</v>
      </c>
      <c r="AN46" s="836">
        <v>0</v>
      </c>
      <c r="AO46" s="836">
        <v>4</v>
      </c>
      <c r="AP46" s="859"/>
      <c r="AQ46" s="715">
        <v>17</v>
      </c>
      <c r="AR46" s="902">
        <v>296</v>
      </c>
      <c r="AS46" s="835">
        <v>31</v>
      </c>
      <c r="AT46" s="836">
        <v>1</v>
      </c>
      <c r="AU46" s="836">
        <v>27</v>
      </c>
      <c r="AV46" s="837">
        <v>0</v>
      </c>
      <c r="AW46" s="838">
        <v>0</v>
      </c>
      <c r="AX46" s="921">
        <v>355</v>
      </c>
      <c r="AY46" s="839">
        <v>3</v>
      </c>
      <c r="AZ46" s="840">
        <v>0</v>
      </c>
      <c r="BA46" s="930">
        <v>358</v>
      </c>
      <c r="BB46" s="717"/>
    </row>
    <row r="47" spans="1:54" s="31" customFormat="1" ht="24" customHeight="1">
      <c r="A47" s="939" t="s">
        <v>170</v>
      </c>
      <c r="B47" s="758">
        <v>0</v>
      </c>
      <c r="C47" s="860">
        <v>0</v>
      </c>
      <c r="D47" s="860">
        <v>0</v>
      </c>
      <c r="E47" s="860">
        <v>0</v>
      </c>
      <c r="F47" s="860">
        <v>0</v>
      </c>
      <c r="G47" s="860">
        <v>0</v>
      </c>
      <c r="H47" s="860">
        <v>0</v>
      </c>
      <c r="I47" s="860">
        <v>0</v>
      </c>
      <c r="J47" s="860">
        <v>0</v>
      </c>
      <c r="K47" s="860">
        <v>0</v>
      </c>
      <c r="L47" s="860">
        <v>0</v>
      </c>
      <c r="M47" s="860">
        <v>0</v>
      </c>
      <c r="N47" s="860">
        <v>0</v>
      </c>
      <c r="O47" s="860">
        <v>0</v>
      </c>
      <c r="P47" s="860">
        <v>0</v>
      </c>
      <c r="Q47" s="860">
        <v>0</v>
      </c>
      <c r="R47" s="860">
        <v>0</v>
      </c>
      <c r="S47" s="860">
        <v>0</v>
      </c>
      <c r="T47" s="860">
        <v>0</v>
      </c>
      <c r="U47" s="714">
        <v>0</v>
      </c>
      <c r="V47" s="860">
        <v>0</v>
      </c>
      <c r="W47" s="860">
        <v>0</v>
      </c>
      <c r="X47" s="860">
        <v>0</v>
      </c>
      <c r="Y47" s="860">
        <v>0</v>
      </c>
      <c r="Z47" s="860">
        <v>0</v>
      </c>
      <c r="AA47" s="860">
        <v>0</v>
      </c>
      <c r="AB47" s="860">
        <v>0</v>
      </c>
      <c r="AC47" s="860">
        <v>0</v>
      </c>
      <c r="AD47" s="860">
        <v>0</v>
      </c>
      <c r="AE47" s="860">
        <v>0</v>
      </c>
      <c r="AF47" s="860">
        <v>0</v>
      </c>
      <c r="AG47" s="860">
        <v>0</v>
      </c>
      <c r="AH47" s="860">
        <v>0</v>
      </c>
      <c r="AI47" s="860">
        <v>0</v>
      </c>
      <c r="AJ47" s="860">
        <v>0</v>
      </c>
      <c r="AK47" s="860">
        <v>0</v>
      </c>
      <c r="AL47" s="860">
        <v>0</v>
      </c>
      <c r="AM47" s="860">
        <v>0</v>
      </c>
      <c r="AN47" s="860">
        <v>0</v>
      </c>
      <c r="AO47" s="860">
        <v>0</v>
      </c>
      <c r="AP47" s="860">
        <v>0</v>
      </c>
      <c r="AQ47" s="715">
        <v>0</v>
      </c>
      <c r="AR47" s="902">
        <v>0</v>
      </c>
      <c r="AS47" s="841">
        <v>0</v>
      </c>
      <c r="AT47" s="860">
        <v>0</v>
      </c>
      <c r="AU47" s="860">
        <v>0</v>
      </c>
      <c r="AV47" s="860">
        <v>0</v>
      </c>
      <c r="AW47" s="861"/>
      <c r="AX47" s="926">
        <v>0</v>
      </c>
      <c r="AY47" s="758">
        <v>0</v>
      </c>
      <c r="AZ47" s="862">
        <v>0</v>
      </c>
      <c r="BA47" s="930">
        <v>0</v>
      </c>
      <c r="BB47" s="863"/>
    </row>
    <row r="48" spans="1:54" s="31" customFormat="1" ht="24" customHeight="1">
      <c r="A48" s="939" t="s">
        <v>191</v>
      </c>
      <c r="B48" s="864">
        <v>0</v>
      </c>
      <c r="C48" s="865">
        <v>0</v>
      </c>
      <c r="D48" s="865">
        <v>0</v>
      </c>
      <c r="E48" s="865">
        <v>0</v>
      </c>
      <c r="F48" s="865">
        <v>0</v>
      </c>
      <c r="G48" s="720">
        <v>0</v>
      </c>
      <c r="H48" s="866">
        <v>0</v>
      </c>
      <c r="I48" s="720">
        <v>0</v>
      </c>
      <c r="J48" s="720">
        <v>0</v>
      </c>
      <c r="K48" s="866">
        <v>0</v>
      </c>
      <c r="L48" s="865">
        <v>0</v>
      </c>
      <c r="M48" s="865">
        <v>0</v>
      </c>
      <c r="N48" s="865">
        <v>0</v>
      </c>
      <c r="O48" s="865">
        <v>0</v>
      </c>
      <c r="P48" s="865">
        <v>0</v>
      </c>
      <c r="Q48" s="865">
        <v>0</v>
      </c>
      <c r="R48" s="865">
        <v>0</v>
      </c>
      <c r="S48" s="865">
        <v>0</v>
      </c>
      <c r="T48" s="865">
        <v>0</v>
      </c>
      <c r="U48" s="720">
        <v>0</v>
      </c>
      <c r="V48" s="720">
        <v>0</v>
      </c>
      <c r="W48" s="866">
        <v>0</v>
      </c>
      <c r="X48" s="865">
        <v>0</v>
      </c>
      <c r="Y48" s="865">
        <v>0</v>
      </c>
      <c r="Z48" s="720">
        <v>0</v>
      </c>
      <c r="AA48" s="865">
        <v>0</v>
      </c>
      <c r="AB48" s="720">
        <v>0</v>
      </c>
      <c r="AC48" s="720">
        <v>0</v>
      </c>
      <c r="AD48" s="720">
        <v>0</v>
      </c>
      <c r="AE48" s="720">
        <v>0</v>
      </c>
      <c r="AF48" s="866">
        <v>0</v>
      </c>
      <c r="AG48" s="720">
        <v>0</v>
      </c>
      <c r="AH48" s="720">
        <v>0</v>
      </c>
      <c r="AI48" s="866">
        <v>0</v>
      </c>
      <c r="AJ48" s="720">
        <v>0</v>
      </c>
      <c r="AK48" s="866">
        <v>0</v>
      </c>
      <c r="AL48" s="865">
        <v>0</v>
      </c>
      <c r="AM48" s="865">
        <v>0</v>
      </c>
      <c r="AN48" s="865">
        <v>0</v>
      </c>
      <c r="AO48" s="720">
        <v>0</v>
      </c>
      <c r="AP48" s="866">
        <v>0</v>
      </c>
      <c r="AQ48" s="867">
        <v>0</v>
      </c>
      <c r="AR48" s="904">
        <v>0</v>
      </c>
      <c r="AS48" s="841">
        <v>0</v>
      </c>
      <c r="AT48" s="720">
        <v>0</v>
      </c>
      <c r="AU48" s="750">
        <v>0</v>
      </c>
      <c r="AV48" s="868"/>
      <c r="AW48" s="844">
        <v>0</v>
      </c>
      <c r="AX48" s="922">
        <v>0</v>
      </c>
      <c r="AY48" s="784">
        <v>8844</v>
      </c>
      <c r="AZ48" s="785">
        <v>0</v>
      </c>
      <c r="BA48" s="930">
        <v>8844</v>
      </c>
      <c r="BB48" s="717"/>
    </row>
    <row r="49" spans="1:54" s="31" customFormat="1" ht="24" customHeight="1" thickBot="1">
      <c r="A49" s="940" t="s">
        <v>171</v>
      </c>
      <c r="B49" s="786">
        <v>184</v>
      </c>
      <c r="C49" s="869">
        <f>-D4</f>
        <v>0</v>
      </c>
      <c r="D49" s="869">
        <v>0</v>
      </c>
      <c r="E49" s="754">
        <v>215</v>
      </c>
      <c r="F49" s="754">
        <v>15</v>
      </c>
      <c r="G49" s="754">
        <v>18</v>
      </c>
      <c r="H49" s="754">
        <v>40</v>
      </c>
      <c r="I49" s="754">
        <v>8</v>
      </c>
      <c r="J49" s="754">
        <v>3</v>
      </c>
      <c r="K49" s="754">
        <v>197</v>
      </c>
      <c r="L49" s="754">
        <v>16</v>
      </c>
      <c r="M49" s="754">
        <v>218</v>
      </c>
      <c r="N49" s="754">
        <v>13</v>
      </c>
      <c r="O49" s="754">
        <v>16</v>
      </c>
      <c r="P49" s="754">
        <v>47</v>
      </c>
      <c r="Q49" s="754">
        <v>62</v>
      </c>
      <c r="R49" s="754">
        <v>6</v>
      </c>
      <c r="S49" s="754">
        <v>4</v>
      </c>
      <c r="T49" s="754">
        <v>17</v>
      </c>
      <c r="U49" s="754">
        <v>0</v>
      </c>
      <c r="V49" s="754">
        <v>104</v>
      </c>
      <c r="W49" s="754">
        <v>280</v>
      </c>
      <c r="X49" s="754">
        <v>117</v>
      </c>
      <c r="Y49" s="754">
        <v>12</v>
      </c>
      <c r="Z49" s="754">
        <v>148</v>
      </c>
      <c r="AA49" s="754">
        <v>126</v>
      </c>
      <c r="AB49" s="754">
        <v>156</v>
      </c>
      <c r="AC49" s="754">
        <v>198</v>
      </c>
      <c r="AD49" s="754">
        <v>31</v>
      </c>
      <c r="AE49" s="754">
        <v>16</v>
      </c>
      <c r="AF49" s="754">
        <v>100</v>
      </c>
      <c r="AG49" s="754">
        <v>31</v>
      </c>
      <c r="AH49" s="754">
        <v>0</v>
      </c>
      <c r="AI49" s="754">
        <v>327</v>
      </c>
      <c r="AJ49" s="754">
        <v>110</v>
      </c>
      <c r="AK49" s="754">
        <v>347</v>
      </c>
      <c r="AL49" s="754">
        <v>156</v>
      </c>
      <c r="AM49" s="754">
        <v>61</v>
      </c>
      <c r="AN49" s="754">
        <v>36</v>
      </c>
      <c r="AO49" s="754">
        <v>52</v>
      </c>
      <c r="AP49" s="754">
        <v>135</v>
      </c>
      <c r="AQ49" s="870"/>
      <c r="AR49" s="905">
        <v>3622</v>
      </c>
      <c r="AS49" s="755">
        <v>598</v>
      </c>
      <c r="AT49" s="871">
        <v>382</v>
      </c>
      <c r="AU49" s="756">
        <v>2644</v>
      </c>
      <c r="AV49" s="754">
        <v>4</v>
      </c>
      <c r="AW49" s="757">
        <v>0</v>
      </c>
      <c r="AX49" s="911">
        <v>7250</v>
      </c>
      <c r="AY49" s="786">
        <v>350</v>
      </c>
      <c r="AZ49" s="759">
        <v>2494</v>
      </c>
      <c r="BA49" s="936">
        <v>10094</v>
      </c>
      <c r="BB49" s="872"/>
    </row>
    <row r="50" spans="1:54" ht="24" customHeight="1" thickBot="1">
      <c r="A50" s="892" t="s">
        <v>11</v>
      </c>
      <c r="B50" s="873">
        <f>SUM(B6:B49)</f>
        <v>1373</v>
      </c>
      <c r="C50" s="874">
        <f>SUM(C6:C49)</f>
        <v>0</v>
      </c>
      <c r="D50" s="874">
        <f>SUM(D6:D49)</f>
        <v>0</v>
      </c>
      <c r="E50" s="875">
        <f t="shared" ref="E50:AX50" si="0">SUM(E6:E49)</f>
        <v>1034</v>
      </c>
      <c r="F50" s="875">
        <f t="shared" si="0"/>
        <v>60</v>
      </c>
      <c r="G50" s="875">
        <f t="shared" si="0"/>
        <v>37</v>
      </c>
      <c r="H50" s="875">
        <f t="shared" si="0"/>
        <v>97</v>
      </c>
      <c r="I50" s="875">
        <f t="shared" si="0"/>
        <v>33</v>
      </c>
      <c r="J50" s="875">
        <f>SUM(J6:J49)</f>
        <v>15</v>
      </c>
      <c r="K50" s="875">
        <f t="shared" si="0"/>
        <v>775</v>
      </c>
      <c r="L50" s="875">
        <f t="shared" si="0"/>
        <v>27</v>
      </c>
      <c r="M50" s="875">
        <f t="shared" si="0"/>
        <v>475</v>
      </c>
      <c r="N50" s="875">
        <f t="shared" si="0"/>
        <v>33</v>
      </c>
      <c r="O50" s="875">
        <f t="shared" si="0"/>
        <v>48</v>
      </c>
      <c r="P50" s="875">
        <f t="shared" si="0"/>
        <v>168</v>
      </c>
      <c r="Q50" s="875">
        <f t="shared" si="0"/>
        <v>264</v>
      </c>
      <c r="R50" s="875">
        <f t="shared" si="0"/>
        <v>12</v>
      </c>
      <c r="S50" s="875">
        <f t="shared" si="0"/>
        <v>26</v>
      </c>
      <c r="T50" s="875">
        <f t="shared" si="0"/>
        <v>27</v>
      </c>
      <c r="U50" s="875">
        <f>SUM(U6:U49)</f>
        <v>1</v>
      </c>
      <c r="V50" s="875">
        <f t="shared" si="0"/>
        <v>473</v>
      </c>
      <c r="W50" s="875">
        <f t="shared" si="0"/>
        <v>968</v>
      </c>
      <c r="X50" s="875">
        <f t="shared" si="0"/>
        <v>558</v>
      </c>
      <c r="Y50" s="875">
        <f t="shared" si="0"/>
        <v>28</v>
      </c>
      <c r="Z50" s="875">
        <f t="shared" si="0"/>
        <v>485</v>
      </c>
      <c r="AA50" s="875">
        <f t="shared" si="0"/>
        <v>350</v>
      </c>
      <c r="AB50" s="875">
        <f t="shared" si="0"/>
        <v>624</v>
      </c>
      <c r="AC50" s="875">
        <f t="shared" si="0"/>
        <v>1193</v>
      </c>
      <c r="AD50" s="875">
        <f t="shared" si="0"/>
        <v>199</v>
      </c>
      <c r="AE50" s="875">
        <f t="shared" si="0"/>
        <v>67</v>
      </c>
      <c r="AF50" s="875">
        <f t="shared" si="0"/>
        <v>248</v>
      </c>
      <c r="AG50" s="875">
        <f>SUM(AG6:AG49)</f>
        <v>52</v>
      </c>
      <c r="AH50" s="875">
        <f t="shared" si="0"/>
        <v>0</v>
      </c>
      <c r="AI50" s="875">
        <f t="shared" si="0"/>
        <v>793</v>
      </c>
      <c r="AJ50" s="875">
        <f t="shared" si="0"/>
        <v>346</v>
      </c>
      <c r="AK50" s="875">
        <f t="shared" si="0"/>
        <v>641</v>
      </c>
      <c r="AL50" s="875">
        <f t="shared" si="0"/>
        <v>827</v>
      </c>
      <c r="AM50" s="875">
        <f t="shared" si="0"/>
        <v>366</v>
      </c>
      <c r="AN50" s="875">
        <f t="shared" si="0"/>
        <v>275</v>
      </c>
      <c r="AO50" s="875">
        <f t="shared" si="0"/>
        <v>173</v>
      </c>
      <c r="AP50" s="875">
        <f t="shared" si="0"/>
        <v>390</v>
      </c>
      <c r="AQ50" s="876">
        <f>SUM(AQ6:AQ49)</f>
        <v>1025</v>
      </c>
      <c r="AR50" s="906">
        <f t="shared" si="0"/>
        <v>14586</v>
      </c>
      <c r="AS50" s="874">
        <f t="shared" si="0"/>
        <v>1416</v>
      </c>
      <c r="AT50" s="875">
        <f t="shared" si="0"/>
        <v>548</v>
      </c>
      <c r="AU50" s="877">
        <f t="shared" si="0"/>
        <v>4117</v>
      </c>
      <c r="AV50" s="875">
        <f t="shared" si="0"/>
        <v>90</v>
      </c>
      <c r="AW50" s="878">
        <f t="shared" si="0"/>
        <v>0</v>
      </c>
      <c r="AX50" s="906">
        <f t="shared" si="0"/>
        <v>20757</v>
      </c>
      <c r="AY50" s="873">
        <f>SUM(AY6:AY49)</f>
        <v>9320</v>
      </c>
      <c r="AZ50" s="876">
        <f>SUM(AZ6:AZ49)</f>
        <v>5058</v>
      </c>
      <c r="BA50" s="937">
        <f>SUM(BA6:BA49)</f>
        <v>35135</v>
      </c>
      <c r="BB50" s="879"/>
    </row>
    <row r="52" spans="1:54">
      <c r="AY52" s="126"/>
    </row>
  </sheetData>
  <mergeCells count="53">
    <mergeCell ref="BB3:BB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V3:V5"/>
    <mergeCell ref="W3:W5"/>
    <mergeCell ref="X3:X5"/>
    <mergeCell ref="Y3:Y5"/>
    <mergeCell ref="Z3:Z5"/>
    <mergeCell ref="U3:U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AK3:AK5"/>
    <mergeCell ref="AL3:AL5"/>
    <mergeCell ref="AM3:AM5"/>
    <mergeCell ref="AN3:AN5"/>
    <mergeCell ref="AO3:AO5"/>
    <mergeCell ref="AP3:AP5"/>
    <mergeCell ref="AQ3:AQ5"/>
    <mergeCell ref="AR3:AR5"/>
    <mergeCell ref="AY3:AY5"/>
    <mergeCell ref="AZ3:AZ5"/>
    <mergeCell ref="BA3:BA5"/>
    <mergeCell ref="AS3:AS5"/>
    <mergeCell ref="AT3:AT5"/>
    <mergeCell ref="AU3:AU5"/>
    <mergeCell ref="AV3:AV5"/>
    <mergeCell ref="AW3:AW5"/>
    <mergeCell ref="AX3:AX5"/>
  </mergeCells>
  <phoneticPr fontId="2"/>
  <pageMargins left="0.78740157480314965" right="0.78740157480314965" top="0.78740157480314965" bottom="0.78740157480314965" header="0.51181102362204722" footer="0.51181102362204722"/>
  <pageSetup paperSize="9" scale="62" firstPageNumber="54" fitToWidth="2" orientation="portrait" useFirstPageNumber="1" r:id="rId1"/>
  <headerFooter alignWithMargins="0">
    <oddFooter>&amp;C&amp;"ＭＳ 明朝,標準"&amp;20&amp;P</oddFooter>
  </headerFooter>
  <rowBreaks count="1" manualBreakCount="1">
    <brk id="8" max="53" man="1"/>
  </rowBreaks>
  <colBreaks count="3" manualBreakCount="3">
    <brk id="4" max="49" man="1"/>
    <brk id="31" max="49" man="1"/>
    <brk id="3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61"/>
  <sheetViews>
    <sheetView view="pageBreakPreview" topLeftCell="A37" zoomScale="50" zoomScaleNormal="75" zoomScaleSheetLayoutView="50" workbookViewId="0">
      <selection activeCell="Q8" sqref="Q8"/>
    </sheetView>
  </sheetViews>
  <sheetFormatPr defaultColWidth="9" defaultRowHeight="13.2"/>
  <cols>
    <col min="1" max="1" width="2.44140625" style="1" customWidth="1"/>
    <col min="2" max="2" width="8.33203125" style="12" customWidth="1"/>
    <col min="3" max="3" width="14.6640625" style="1" customWidth="1"/>
    <col min="4" max="8" width="11.6640625" style="1" customWidth="1"/>
    <col min="9" max="9" width="10.109375" style="1" customWidth="1"/>
    <col min="10" max="10" width="9.6640625" style="1" customWidth="1"/>
    <col min="11" max="11" width="10.77734375" style="1" customWidth="1"/>
    <col min="12" max="14" width="11.6640625" style="1" customWidth="1"/>
    <col min="15" max="16" width="10.109375" style="1" customWidth="1"/>
    <col min="17" max="17" width="11.6640625" style="1" bestFit="1" customWidth="1"/>
    <col min="18" max="18" width="55.6640625" style="1" customWidth="1"/>
    <col min="19" max="19" width="0.44140625" style="1" customWidth="1"/>
    <col min="20" max="16384" width="9" style="1"/>
  </cols>
  <sheetData>
    <row r="1" spans="1:222" ht="14.4">
      <c r="A1" s="602" t="s">
        <v>404</v>
      </c>
      <c r="B1" s="46"/>
      <c r="R1" s="12" t="s">
        <v>535</v>
      </c>
    </row>
    <row r="2" spans="1:222" ht="13.5" customHeight="1">
      <c r="A2" s="950" t="s">
        <v>0</v>
      </c>
      <c r="B2" s="951"/>
      <c r="C2" s="50" t="s">
        <v>1</v>
      </c>
      <c r="D2" s="47"/>
      <c r="E2" s="971" t="s">
        <v>295</v>
      </c>
      <c r="F2" s="972"/>
      <c r="G2" s="972"/>
      <c r="H2" s="972"/>
      <c r="I2" s="972"/>
      <c r="J2" s="972"/>
      <c r="K2" s="972"/>
      <c r="L2" s="50"/>
      <c r="M2" s="50"/>
      <c r="N2" s="50"/>
      <c r="O2" s="50"/>
      <c r="P2" s="90" t="s">
        <v>2</v>
      </c>
      <c r="Q2" s="613" t="s">
        <v>428</v>
      </c>
      <c r="R2" s="13" t="s">
        <v>3</v>
      </c>
      <c r="S2" s="6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GZ2" s="5"/>
      <c r="HN2" s="6"/>
    </row>
    <row r="3" spans="1:222" ht="14.1" customHeight="1">
      <c r="A3" s="943"/>
      <c r="B3" s="944"/>
      <c r="D3" s="91"/>
      <c r="E3" s="971" t="s">
        <v>422</v>
      </c>
      <c r="F3" s="972"/>
      <c r="G3" s="972"/>
      <c r="H3" s="979"/>
      <c r="I3" s="971" t="s">
        <v>4</v>
      </c>
      <c r="J3" s="972"/>
      <c r="K3" s="979"/>
      <c r="L3" s="971" t="s">
        <v>5</v>
      </c>
      <c r="M3" s="972"/>
      <c r="N3" s="979"/>
      <c r="O3" s="950" t="s">
        <v>423</v>
      </c>
      <c r="P3" s="951"/>
      <c r="Q3" s="197" t="s">
        <v>429</v>
      </c>
      <c r="R3" s="11"/>
      <c r="S3" s="6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HN3" s="6"/>
    </row>
    <row r="4" spans="1:222" ht="14.1" customHeight="1">
      <c r="A4" s="959"/>
      <c r="B4" s="960"/>
      <c r="C4" s="45"/>
      <c r="D4" s="85" t="s">
        <v>7</v>
      </c>
      <c r="E4" s="13" t="s">
        <v>277</v>
      </c>
      <c r="F4" s="13" t="s">
        <v>56</v>
      </c>
      <c r="G4" s="66" t="s">
        <v>33</v>
      </c>
      <c r="H4" s="119" t="s">
        <v>8</v>
      </c>
      <c r="I4" s="13" t="s">
        <v>277</v>
      </c>
      <c r="J4" s="13" t="s">
        <v>56</v>
      </c>
      <c r="K4" s="66" t="s">
        <v>33</v>
      </c>
      <c r="L4" s="13" t="s">
        <v>277</v>
      </c>
      <c r="M4" s="13" t="s">
        <v>56</v>
      </c>
      <c r="N4" s="166" t="s">
        <v>33</v>
      </c>
      <c r="O4" s="30"/>
      <c r="P4" s="612" t="s">
        <v>251</v>
      </c>
      <c r="Q4" s="198" t="s">
        <v>2</v>
      </c>
      <c r="R4" s="52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HN4" s="6"/>
    </row>
    <row r="5" spans="1:222" ht="21.75" customHeight="1">
      <c r="A5" s="950" t="s">
        <v>249</v>
      </c>
      <c r="B5" s="951"/>
      <c r="C5" s="208">
        <v>1025135</v>
      </c>
      <c r="D5" s="208">
        <v>823113</v>
      </c>
      <c r="E5" s="208">
        <v>623585</v>
      </c>
      <c r="F5" s="208">
        <v>376218</v>
      </c>
      <c r="G5" s="558">
        <v>999803</v>
      </c>
      <c r="H5" s="208">
        <v>9238</v>
      </c>
      <c r="I5" s="208">
        <v>15</v>
      </c>
      <c r="J5" s="208">
        <v>38</v>
      </c>
      <c r="K5" s="208">
        <v>53</v>
      </c>
      <c r="L5" s="208">
        <v>8572</v>
      </c>
      <c r="M5" s="208">
        <v>16707</v>
      </c>
      <c r="N5" s="208">
        <v>25279</v>
      </c>
      <c r="O5" s="208">
        <v>0</v>
      </c>
      <c r="P5" s="208">
        <v>0</v>
      </c>
      <c r="Q5" s="204">
        <v>313.13783886979763</v>
      </c>
      <c r="R5" s="63" t="s">
        <v>189</v>
      </c>
    </row>
    <row r="6" spans="1:222" ht="21.75" customHeight="1">
      <c r="A6" s="53"/>
      <c r="B6" s="207" t="s">
        <v>148</v>
      </c>
      <c r="C6" s="559">
        <v>348218</v>
      </c>
      <c r="D6" s="559">
        <v>199568</v>
      </c>
      <c r="E6" s="559">
        <v>315001</v>
      </c>
      <c r="F6" s="559">
        <v>7885</v>
      </c>
      <c r="G6" s="559">
        <v>322886</v>
      </c>
      <c r="H6" s="559">
        <v>40</v>
      </c>
      <c r="I6" s="559">
        <v>15</v>
      </c>
      <c r="J6" s="559">
        <v>38</v>
      </c>
      <c r="K6" s="559">
        <v>53</v>
      </c>
      <c r="L6" s="559">
        <v>8572</v>
      </c>
      <c r="M6" s="559">
        <v>16707</v>
      </c>
      <c r="N6" s="559">
        <v>25279</v>
      </c>
      <c r="O6" s="559">
        <v>0</v>
      </c>
      <c r="P6" s="559">
        <v>0</v>
      </c>
      <c r="Q6" s="273"/>
      <c r="R6" s="274"/>
      <c r="S6" s="143"/>
    </row>
    <row r="7" spans="1:222" ht="21.75" customHeight="1">
      <c r="A7" s="53"/>
      <c r="B7" s="212" t="s">
        <v>250</v>
      </c>
      <c r="C7" s="560">
        <v>151278</v>
      </c>
      <c r="D7" s="560">
        <v>97906</v>
      </c>
      <c r="E7" s="560">
        <v>12846</v>
      </c>
      <c r="F7" s="560">
        <v>138432</v>
      </c>
      <c r="G7" s="560">
        <v>151278</v>
      </c>
      <c r="H7" s="560">
        <v>3006</v>
      </c>
      <c r="I7" s="560">
        <v>0</v>
      </c>
      <c r="J7" s="560">
        <v>0</v>
      </c>
      <c r="K7" s="560">
        <v>0</v>
      </c>
      <c r="L7" s="560">
        <v>0</v>
      </c>
      <c r="M7" s="560">
        <v>0</v>
      </c>
      <c r="N7" s="560">
        <v>0</v>
      </c>
      <c r="O7" s="560">
        <v>0</v>
      </c>
      <c r="P7" s="560">
        <v>0</v>
      </c>
      <c r="Q7" s="412"/>
      <c r="R7" s="274"/>
      <c r="S7" s="143"/>
    </row>
    <row r="8" spans="1:222" ht="21.75" customHeight="1">
      <c r="A8" s="213"/>
      <c r="B8" s="202" t="s">
        <v>252</v>
      </c>
      <c r="C8" s="561">
        <v>525639</v>
      </c>
      <c r="D8" s="561">
        <v>525639</v>
      </c>
      <c r="E8" s="561">
        <v>295738</v>
      </c>
      <c r="F8" s="561">
        <v>229901</v>
      </c>
      <c r="G8" s="561">
        <v>525639</v>
      </c>
      <c r="H8" s="561">
        <v>6192</v>
      </c>
      <c r="I8" s="561">
        <v>0</v>
      </c>
      <c r="J8" s="561">
        <v>0</v>
      </c>
      <c r="K8" s="561">
        <v>0</v>
      </c>
      <c r="L8" s="561">
        <v>0</v>
      </c>
      <c r="M8" s="561">
        <v>0</v>
      </c>
      <c r="N8" s="561">
        <v>0</v>
      </c>
      <c r="O8" s="561">
        <v>0</v>
      </c>
      <c r="P8" s="561">
        <v>0</v>
      </c>
      <c r="Q8" s="263"/>
      <c r="R8" s="264"/>
      <c r="S8" s="143"/>
    </row>
    <row r="9" spans="1:222" ht="21.75" customHeight="1">
      <c r="A9" s="943" t="s">
        <v>230</v>
      </c>
      <c r="B9" s="944"/>
      <c r="C9" s="208">
        <v>1108317</v>
      </c>
      <c r="D9" s="216">
        <v>676786</v>
      </c>
      <c r="E9" s="208">
        <v>820373</v>
      </c>
      <c r="F9" s="208">
        <v>256081</v>
      </c>
      <c r="G9" s="208">
        <v>1076454</v>
      </c>
      <c r="H9" s="208">
        <v>5245</v>
      </c>
      <c r="I9" s="208">
        <v>0</v>
      </c>
      <c r="J9" s="208">
        <v>0</v>
      </c>
      <c r="K9" s="208">
        <v>0</v>
      </c>
      <c r="L9" s="208">
        <v>23942</v>
      </c>
      <c r="M9" s="208">
        <v>7921</v>
      </c>
      <c r="N9" s="208">
        <v>31863</v>
      </c>
      <c r="O9" s="208">
        <v>0</v>
      </c>
      <c r="P9" s="208">
        <v>0</v>
      </c>
      <c r="Q9" s="204">
        <v>300.49860910022613</v>
      </c>
      <c r="R9" s="63"/>
    </row>
    <row r="10" spans="1:222" ht="21.75" customHeight="1">
      <c r="A10" s="53"/>
      <c r="B10" s="207" t="s">
        <v>296</v>
      </c>
      <c r="C10" s="559">
        <v>687632</v>
      </c>
      <c r="D10" s="560">
        <v>367205</v>
      </c>
      <c r="E10" s="559">
        <v>532589</v>
      </c>
      <c r="F10" s="559">
        <v>123180</v>
      </c>
      <c r="G10" s="559">
        <v>655769</v>
      </c>
      <c r="H10" s="559">
        <v>1810</v>
      </c>
      <c r="I10" s="559">
        <v>0</v>
      </c>
      <c r="J10" s="559">
        <v>0</v>
      </c>
      <c r="K10" s="559">
        <v>0</v>
      </c>
      <c r="L10" s="559">
        <v>23942</v>
      </c>
      <c r="M10" s="559">
        <v>7921</v>
      </c>
      <c r="N10" s="559">
        <v>31863</v>
      </c>
      <c r="O10" s="559">
        <v>0</v>
      </c>
      <c r="P10" s="559">
        <v>0</v>
      </c>
      <c r="Q10" s="273"/>
      <c r="R10" s="274"/>
      <c r="S10" s="143"/>
    </row>
    <row r="11" spans="1:222" ht="21.75" customHeight="1">
      <c r="A11" s="53"/>
      <c r="B11" s="212" t="s">
        <v>297</v>
      </c>
      <c r="C11" s="560">
        <v>46272</v>
      </c>
      <c r="D11" s="560">
        <v>38394</v>
      </c>
      <c r="E11" s="560">
        <v>30935</v>
      </c>
      <c r="F11" s="560">
        <v>15337</v>
      </c>
      <c r="G11" s="560">
        <v>46272</v>
      </c>
      <c r="H11" s="560">
        <v>327</v>
      </c>
      <c r="I11" s="560">
        <v>0</v>
      </c>
      <c r="J11" s="560">
        <v>0</v>
      </c>
      <c r="K11" s="560">
        <v>0</v>
      </c>
      <c r="L11" s="560">
        <v>0</v>
      </c>
      <c r="M11" s="560">
        <v>0</v>
      </c>
      <c r="N11" s="560">
        <v>0</v>
      </c>
      <c r="O11" s="560">
        <v>0</v>
      </c>
      <c r="P11" s="560">
        <v>0</v>
      </c>
      <c r="Q11" s="412"/>
      <c r="R11" s="274"/>
      <c r="S11" s="143"/>
    </row>
    <row r="12" spans="1:222" ht="21.75" customHeight="1">
      <c r="A12" s="53"/>
      <c r="B12" s="212" t="s">
        <v>132</v>
      </c>
      <c r="C12" s="560">
        <v>147693</v>
      </c>
      <c r="D12" s="560">
        <v>95972</v>
      </c>
      <c r="E12" s="560">
        <v>107642</v>
      </c>
      <c r="F12" s="560">
        <v>40051</v>
      </c>
      <c r="G12" s="560">
        <v>147693</v>
      </c>
      <c r="H12" s="560">
        <v>898</v>
      </c>
      <c r="I12" s="560">
        <v>0</v>
      </c>
      <c r="J12" s="560">
        <v>0</v>
      </c>
      <c r="K12" s="560">
        <v>0</v>
      </c>
      <c r="L12" s="560">
        <v>0</v>
      </c>
      <c r="M12" s="560">
        <v>0</v>
      </c>
      <c r="N12" s="560">
        <v>0</v>
      </c>
      <c r="O12" s="560">
        <v>0</v>
      </c>
      <c r="P12" s="560">
        <v>0</v>
      </c>
      <c r="Q12" s="412"/>
      <c r="R12" s="274"/>
      <c r="S12" s="143"/>
    </row>
    <row r="13" spans="1:222" ht="21.75" customHeight="1">
      <c r="A13" s="53"/>
      <c r="B13" s="212" t="s">
        <v>133</v>
      </c>
      <c r="C13" s="560">
        <v>97354</v>
      </c>
      <c r="D13" s="560">
        <v>70406</v>
      </c>
      <c r="E13" s="560">
        <v>69903</v>
      </c>
      <c r="F13" s="560">
        <v>27451</v>
      </c>
      <c r="G13" s="560">
        <v>97354</v>
      </c>
      <c r="H13" s="560">
        <v>828</v>
      </c>
      <c r="I13" s="560">
        <v>0</v>
      </c>
      <c r="J13" s="560">
        <v>0</v>
      </c>
      <c r="K13" s="560">
        <v>0</v>
      </c>
      <c r="L13" s="560">
        <v>0</v>
      </c>
      <c r="M13" s="560">
        <v>0</v>
      </c>
      <c r="N13" s="560">
        <v>0</v>
      </c>
      <c r="O13" s="560">
        <v>0</v>
      </c>
      <c r="P13" s="560">
        <v>0</v>
      </c>
      <c r="Q13" s="412"/>
      <c r="R13" s="274"/>
      <c r="S13" s="143"/>
    </row>
    <row r="14" spans="1:222" ht="21.75" customHeight="1">
      <c r="A14" s="53"/>
      <c r="B14" s="212" t="s">
        <v>136</v>
      </c>
      <c r="C14" s="560">
        <v>69746</v>
      </c>
      <c r="D14" s="560">
        <v>54071</v>
      </c>
      <c r="E14" s="560">
        <v>46168</v>
      </c>
      <c r="F14" s="560">
        <v>23578</v>
      </c>
      <c r="G14" s="560">
        <v>69746</v>
      </c>
      <c r="H14" s="560">
        <v>734</v>
      </c>
      <c r="I14" s="560">
        <v>0</v>
      </c>
      <c r="J14" s="560">
        <v>0</v>
      </c>
      <c r="K14" s="560">
        <v>0</v>
      </c>
      <c r="L14" s="560">
        <v>0</v>
      </c>
      <c r="M14" s="560">
        <v>0</v>
      </c>
      <c r="N14" s="560">
        <v>0</v>
      </c>
      <c r="O14" s="560">
        <v>0</v>
      </c>
      <c r="P14" s="560">
        <v>0</v>
      </c>
      <c r="Q14" s="412"/>
      <c r="R14" s="274"/>
      <c r="S14" s="143"/>
    </row>
    <row r="15" spans="1:222" ht="21.75" customHeight="1">
      <c r="A15" s="53"/>
      <c r="B15" s="202" t="s">
        <v>161</v>
      </c>
      <c r="C15" s="561">
        <v>59620</v>
      </c>
      <c r="D15" s="561">
        <v>50738</v>
      </c>
      <c r="E15" s="561">
        <v>33136</v>
      </c>
      <c r="F15" s="561">
        <v>26484</v>
      </c>
      <c r="G15" s="561">
        <v>59620</v>
      </c>
      <c r="H15" s="561">
        <v>648</v>
      </c>
      <c r="I15" s="561">
        <v>0</v>
      </c>
      <c r="J15" s="561">
        <v>0</v>
      </c>
      <c r="K15" s="561">
        <v>0</v>
      </c>
      <c r="L15" s="561">
        <v>0</v>
      </c>
      <c r="M15" s="561">
        <v>0</v>
      </c>
      <c r="N15" s="561">
        <v>0</v>
      </c>
      <c r="O15" s="561">
        <v>0</v>
      </c>
      <c r="P15" s="561">
        <v>0</v>
      </c>
      <c r="Q15" s="263"/>
      <c r="R15" s="264"/>
      <c r="S15" s="143"/>
    </row>
    <row r="16" spans="1:222" ht="21.75" customHeight="1">
      <c r="A16" s="950" t="s">
        <v>231</v>
      </c>
      <c r="B16" s="951"/>
      <c r="C16" s="208">
        <v>371110</v>
      </c>
      <c r="D16" s="208">
        <v>275598</v>
      </c>
      <c r="E16" s="208">
        <v>199077</v>
      </c>
      <c r="F16" s="208">
        <v>81897</v>
      </c>
      <c r="G16" s="208">
        <v>280974</v>
      </c>
      <c r="H16" s="208">
        <v>2188</v>
      </c>
      <c r="I16" s="208">
        <v>0</v>
      </c>
      <c r="J16" s="208">
        <v>0</v>
      </c>
      <c r="K16" s="208">
        <v>0</v>
      </c>
      <c r="L16" s="208">
        <v>50507</v>
      </c>
      <c r="M16" s="208">
        <v>39629</v>
      </c>
      <c r="N16" s="208">
        <v>90136</v>
      </c>
      <c r="O16" s="208">
        <v>0</v>
      </c>
      <c r="P16" s="208">
        <v>0</v>
      </c>
      <c r="Q16" s="204">
        <v>364.95682788191101</v>
      </c>
      <c r="R16" s="63"/>
    </row>
    <row r="17" spans="1:19" ht="21.75" customHeight="1">
      <c r="A17" s="53"/>
      <c r="B17" s="207" t="s">
        <v>134</v>
      </c>
      <c r="C17" s="559">
        <v>299073</v>
      </c>
      <c r="D17" s="559">
        <v>229252</v>
      </c>
      <c r="E17" s="559">
        <v>154973</v>
      </c>
      <c r="F17" s="559">
        <v>53964</v>
      </c>
      <c r="G17" s="559">
        <v>208937</v>
      </c>
      <c r="H17" s="559">
        <v>1240</v>
      </c>
      <c r="I17" s="559">
        <v>0</v>
      </c>
      <c r="J17" s="559">
        <v>0</v>
      </c>
      <c r="K17" s="559">
        <v>0</v>
      </c>
      <c r="L17" s="559">
        <v>50507</v>
      </c>
      <c r="M17" s="559">
        <v>39629</v>
      </c>
      <c r="N17" s="559">
        <v>90136</v>
      </c>
      <c r="O17" s="559">
        <v>0</v>
      </c>
      <c r="P17" s="559">
        <v>0</v>
      </c>
      <c r="Q17" s="273"/>
      <c r="R17" s="274"/>
      <c r="S17" s="144"/>
    </row>
    <row r="18" spans="1:19" ht="21.75" customHeight="1">
      <c r="A18" s="88"/>
      <c r="B18" s="202" t="s">
        <v>298</v>
      </c>
      <c r="C18" s="561">
        <v>72037</v>
      </c>
      <c r="D18" s="561">
        <v>46346</v>
      </c>
      <c r="E18" s="561">
        <v>44104</v>
      </c>
      <c r="F18" s="561">
        <v>27933</v>
      </c>
      <c r="G18" s="561">
        <v>72037</v>
      </c>
      <c r="H18" s="561">
        <v>948</v>
      </c>
      <c r="I18" s="561">
        <v>0</v>
      </c>
      <c r="J18" s="561">
        <v>0</v>
      </c>
      <c r="K18" s="561">
        <v>0</v>
      </c>
      <c r="L18" s="561">
        <v>0</v>
      </c>
      <c r="M18" s="561">
        <v>0</v>
      </c>
      <c r="N18" s="561">
        <v>0</v>
      </c>
      <c r="O18" s="561">
        <v>0</v>
      </c>
      <c r="P18" s="561">
        <v>0</v>
      </c>
      <c r="Q18" s="263"/>
      <c r="R18" s="264"/>
      <c r="S18" s="143"/>
    </row>
    <row r="19" spans="1:19" ht="21.75" customHeight="1">
      <c r="A19" s="950" t="s">
        <v>232</v>
      </c>
      <c r="B19" s="951"/>
      <c r="C19" s="208">
        <v>646258</v>
      </c>
      <c r="D19" s="208">
        <v>368466</v>
      </c>
      <c r="E19" s="208">
        <v>427409</v>
      </c>
      <c r="F19" s="208">
        <v>181021</v>
      </c>
      <c r="G19" s="208">
        <v>608430</v>
      </c>
      <c r="H19" s="208">
        <v>4556</v>
      </c>
      <c r="I19" s="208">
        <v>0</v>
      </c>
      <c r="J19" s="208">
        <v>0</v>
      </c>
      <c r="K19" s="208">
        <v>0</v>
      </c>
      <c r="L19" s="208">
        <v>21777</v>
      </c>
      <c r="M19" s="208">
        <v>16051</v>
      </c>
      <c r="N19" s="208">
        <v>37828</v>
      </c>
      <c r="O19" s="208">
        <v>0</v>
      </c>
      <c r="P19" s="208">
        <v>0</v>
      </c>
      <c r="Q19" s="204">
        <v>306.91906935216537</v>
      </c>
      <c r="R19" s="63"/>
    </row>
    <row r="20" spans="1:19" ht="21.75" customHeight="1">
      <c r="A20" s="53"/>
      <c r="B20" s="207" t="s">
        <v>299</v>
      </c>
      <c r="C20" s="559">
        <v>318175</v>
      </c>
      <c r="D20" s="559">
        <v>146272</v>
      </c>
      <c r="E20" s="559">
        <v>196195</v>
      </c>
      <c r="F20" s="559">
        <v>84152</v>
      </c>
      <c r="G20" s="559">
        <v>280347</v>
      </c>
      <c r="H20" s="559">
        <v>1726</v>
      </c>
      <c r="I20" s="559">
        <v>0</v>
      </c>
      <c r="J20" s="559">
        <v>0</v>
      </c>
      <c r="K20" s="559">
        <v>0</v>
      </c>
      <c r="L20" s="559">
        <v>21777</v>
      </c>
      <c r="M20" s="559">
        <v>16051</v>
      </c>
      <c r="N20" s="559">
        <v>37828</v>
      </c>
      <c r="O20" s="559">
        <v>0</v>
      </c>
      <c r="P20" s="559">
        <v>0</v>
      </c>
      <c r="Q20" s="273"/>
      <c r="R20" s="274"/>
      <c r="S20" s="143"/>
    </row>
    <row r="21" spans="1:19" ht="21.75" customHeight="1">
      <c r="A21" s="53"/>
      <c r="B21" s="212" t="s">
        <v>219</v>
      </c>
      <c r="C21" s="560">
        <v>58225</v>
      </c>
      <c r="D21" s="560">
        <v>46733</v>
      </c>
      <c r="E21" s="560">
        <v>39452</v>
      </c>
      <c r="F21" s="560">
        <v>18773</v>
      </c>
      <c r="G21" s="560">
        <v>58225</v>
      </c>
      <c r="H21" s="560">
        <v>589</v>
      </c>
      <c r="I21" s="560">
        <v>0</v>
      </c>
      <c r="J21" s="560">
        <v>0</v>
      </c>
      <c r="K21" s="560">
        <v>0</v>
      </c>
      <c r="L21" s="560">
        <v>0</v>
      </c>
      <c r="M21" s="560">
        <v>0</v>
      </c>
      <c r="N21" s="560">
        <v>0</v>
      </c>
      <c r="O21" s="560">
        <v>0</v>
      </c>
      <c r="P21" s="560">
        <v>0</v>
      </c>
      <c r="Q21" s="412"/>
      <c r="R21" s="274"/>
      <c r="S21" s="143"/>
    </row>
    <row r="22" spans="1:19" ht="21.75" customHeight="1">
      <c r="A22" s="53"/>
      <c r="B22" s="212" t="s">
        <v>300</v>
      </c>
      <c r="C22" s="560">
        <v>132854</v>
      </c>
      <c r="D22" s="560">
        <v>80191</v>
      </c>
      <c r="E22" s="560">
        <v>89346</v>
      </c>
      <c r="F22" s="560">
        <v>43508</v>
      </c>
      <c r="G22" s="560">
        <v>132854</v>
      </c>
      <c r="H22" s="560">
        <v>1297</v>
      </c>
      <c r="I22" s="560">
        <v>0</v>
      </c>
      <c r="J22" s="560">
        <v>0</v>
      </c>
      <c r="K22" s="560">
        <v>0</v>
      </c>
      <c r="L22" s="560">
        <v>0</v>
      </c>
      <c r="M22" s="560">
        <v>0</v>
      </c>
      <c r="N22" s="560">
        <v>0</v>
      </c>
      <c r="O22" s="560">
        <v>0</v>
      </c>
      <c r="P22" s="560">
        <v>0</v>
      </c>
      <c r="Q22" s="412"/>
      <c r="R22" s="274"/>
      <c r="S22" s="143"/>
    </row>
    <row r="23" spans="1:19" ht="21.75" customHeight="1">
      <c r="A23" s="88"/>
      <c r="B23" s="202" t="s">
        <v>218</v>
      </c>
      <c r="C23" s="561">
        <v>137004</v>
      </c>
      <c r="D23" s="561">
        <v>95270</v>
      </c>
      <c r="E23" s="561">
        <v>102416</v>
      </c>
      <c r="F23" s="561">
        <v>34588</v>
      </c>
      <c r="G23" s="561">
        <v>137004</v>
      </c>
      <c r="H23" s="561">
        <v>944</v>
      </c>
      <c r="I23" s="561">
        <v>0</v>
      </c>
      <c r="J23" s="561">
        <v>0</v>
      </c>
      <c r="K23" s="561">
        <v>0</v>
      </c>
      <c r="L23" s="561">
        <v>0</v>
      </c>
      <c r="M23" s="561">
        <v>0</v>
      </c>
      <c r="N23" s="561">
        <v>0</v>
      </c>
      <c r="O23" s="561">
        <v>0</v>
      </c>
      <c r="P23" s="561">
        <v>0</v>
      </c>
      <c r="Q23" s="263"/>
      <c r="R23" s="264"/>
      <c r="S23" s="143"/>
    </row>
    <row r="24" spans="1:19" ht="21.75" customHeight="1">
      <c r="A24" s="950" t="s">
        <v>235</v>
      </c>
      <c r="B24" s="951"/>
      <c r="C24" s="208">
        <v>707507</v>
      </c>
      <c r="D24" s="208">
        <v>420786</v>
      </c>
      <c r="E24" s="208">
        <v>529317</v>
      </c>
      <c r="F24" s="208">
        <v>178190</v>
      </c>
      <c r="G24" s="208">
        <v>707507</v>
      </c>
      <c r="H24" s="208">
        <v>3793</v>
      </c>
      <c r="I24" s="208">
        <v>0</v>
      </c>
      <c r="J24" s="208">
        <v>0</v>
      </c>
      <c r="K24" s="208">
        <v>0</v>
      </c>
      <c r="L24" s="208">
        <v>0</v>
      </c>
      <c r="M24" s="208">
        <v>0</v>
      </c>
      <c r="N24" s="208">
        <v>0</v>
      </c>
      <c r="O24" s="208">
        <v>0</v>
      </c>
      <c r="P24" s="208">
        <v>0</v>
      </c>
      <c r="Q24" s="204">
        <v>320.13746544133284</v>
      </c>
      <c r="R24" s="63"/>
    </row>
    <row r="25" spans="1:19" ht="21.75" customHeight="1">
      <c r="A25" s="53"/>
      <c r="B25" s="207" t="s">
        <v>301</v>
      </c>
      <c r="C25" s="562">
        <v>332670</v>
      </c>
      <c r="D25" s="562">
        <v>170361</v>
      </c>
      <c r="E25" s="562">
        <v>269906</v>
      </c>
      <c r="F25" s="562">
        <v>62764</v>
      </c>
      <c r="G25" s="562">
        <v>332670</v>
      </c>
      <c r="H25" s="562">
        <v>1675</v>
      </c>
      <c r="I25" s="562">
        <v>0</v>
      </c>
      <c r="J25" s="562">
        <v>0</v>
      </c>
      <c r="K25" s="562">
        <v>0</v>
      </c>
      <c r="L25" s="562">
        <v>0</v>
      </c>
      <c r="M25" s="562">
        <v>0</v>
      </c>
      <c r="N25" s="562">
        <v>0</v>
      </c>
      <c r="O25" s="562">
        <v>0</v>
      </c>
      <c r="P25" s="562">
        <v>0</v>
      </c>
      <c r="Q25" s="278"/>
      <c r="R25" s="217"/>
      <c r="S25" s="139"/>
    </row>
    <row r="26" spans="1:19" ht="21.75" customHeight="1">
      <c r="A26" s="53"/>
      <c r="B26" s="212" t="s">
        <v>193</v>
      </c>
      <c r="C26" s="560">
        <v>74811</v>
      </c>
      <c r="D26" s="560">
        <v>57111</v>
      </c>
      <c r="E26" s="560">
        <v>54856</v>
      </c>
      <c r="F26" s="560">
        <v>19955</v>
      </c>
      <c r="G26" s="560">
        <v>74811</v>
      </c>
      <c r="H26" s="560">
        <v>538</v>
      </c>
      <c r="I26" s="560">
        <v>0</v>
      </c>
      <c r="J26" s="560">
        <v>0</v>
      </c>
      <c r="K26" s="560">
        <v>0</v>
      </c>
      <c r="L26" s="560">
        <v>0</v>
      </c>
      <c r="M26" s="560">
        <v>0</v>
      </c>
      <c r="N26" s="560">
        <v>0</v>
      </c>
      <c r="O26" s="560">
        <v>0</v>
      </c>
      <c r="P26" s="560">
        <v>0</v>
      </c>
      <c r="Q26" s="222"/>
      <c r="R26" s="274"/>
      <c r="S26" s="143"/>
    </row>
    <row r="27" spans="1:19" ht="21.75" customHeight="1">
      <c r="A27" s="53"/>
      <c r="B27" s="212" t="s">
        <v>195</v>
      </c>
      <c r="C27" s="560">
        <v>172273</v>
      </c>
      <c r="D27" s="560">
        <v>86267</v>
      </c>
      <c r="E27" s="560">
        <v>126898</v>
      </c>
      <c r="F27" s="560">
        <v>45375</v>
      </c>
      <c r="G27" s="560">
        <v>172273</v>
      </c>
      <c r="H27" s="560">
        <v>967</v>
      </c>
      <c r="I27" s="560">
        <v>0</v>
      </c>
      <c r="J27" s="560">
        <v>0</v>
      </c>
      <c r="K27" s="560">
        <v>0</v>
      </c>
      <c r="L27" s="560">
        <v>0</v>
      </c>
      <c r="M27" s="560">
        <v>0</v>
      </c>
      <c r="N27" s="560">
        <v>0</v>
      </c>
      <c r="O27" s="560">
        <v>0</v>
      </c>
      <c r="P27" s="560">
        <v>0</v>
      </c>
      <c r="Q27" s="222"/>
      <c r="R27" s="274"/>
      <c r="S27" s="143"/>
    </row>
    <row r="28" spans="1:19" ht="21.75" customHeight="1">
      <c r="A28" s="53"/>
      <c r="B28" s="212" t="s">
        <v>243</v>
      </c>
      <c r="C28" s="560">
        <v>78879</v>
      </c>
      <c r="D28" s="560">
        <v>61705</v>
      </c>
      <c r="E28" s="560">
        <v>48773</v>
      </c>
      <c r="F28" s="560">
        <v>30106</v>
      </c>
      <c r="G28" s="560">
        <v>78879</v>
      </c>
      <c r="H28" s="560">
        <v>613</v>
      </c>
      <c r="I28" s="560">
        <v>0</v>
      </c>
      <c r="J28" s="560">
        <v>0</v>
      </c>
      <c r="K28" s="560">
        <v>0</v>
      </c>
      <c r="L28" s="560">
        <v>0</v>
      </c>
      <c r="M28" s="560">
        <v>0</v>
      </c>
      <c r="N28" s="560">
        <v>0</v>
      </c>
      <c r="O28" s="560">
        <v>0</v>
      </c>
      <c r="P28" s="560">
        <v>0</v>
      </c>
      <c r="Q28" s="222"/>
      <c r="R28" s="274"/>
      <c r="S28" s="143"/>
    </row>
    <row r="29" spans="1:19" ht="21.75" customHeight="1">
      <c r="A29" s="88"/>
      <c r="B29" s="202" t="s">
        <v>378</v>
      </c>
      <c r="C29" s="561">
        <v>48874</v>
      </c>
      <c r="D29" s="561">
        <v>45342</v>
      </c>
      <c r="E29" s="561">
        <v>28884</v>
      </c>
      <c r="F29" s="561">
        <v>19990</v>
      </c>
      <c r="G29" s="561">
        <v>48874</v>
      </c>
      <c r="H29" s="561">
        <v>0</v>
      </c>
      <c r="I29" s="561">
        <v>0</v>
      </c>
      <c r="J29" s="561">
        <v>0</v>
      </c>
      <c r="K29" s="561">
        <v>0</v>
      </c>
      <c r="L29" s="561">
        <v>0</v>
      </c>
      <c r="M29" s="561">
        <v>0</v>
      </c>
      <c r="N29" s="561">
        <v>0</v>
      </c>
      <c r="O29" s="561">
        <v>0</v>
      </c>
      <c r="P29" s="561">
        <v>0</v>
      </c>
      <c r="Q29" s="308"/>
      <c r="R29" s="264"/>
      <c r="S29" s="143"/>
    </row>
    <row r="30" spans="1:19" ht="21.75" customHeight="1">
      <c r="A30" s="943" t="s">
        <v>196</v>
      </c>
      <c r="B30" s="944"/>
      <c r="C30" s="563">
        <v>437622</v>
      </c>
      <c r="D30" s="563">
        <v>100000</v>
      </c>
      <c r="E30" s="563">
        <v>311806</v>
      </c>
      <c r="F30" s="563">
        <v>125816</v>
      </c>
      <c r="G30" s="563">
        <v>437622</v>
      </c>
      <c r="H30" s="563">
        <v>3338</v>
      </c>
      <c r="I30" s="563" t="s">
        <v>137</v>
      </c>
      <c r="J30" s="563" t="s">
        <v>137</v>
      </c>
      <c r="K30" s="563">
        <v>0</v>
      </c>
      <c r="L30" s="563" t="s">
        <v>137</v>
      </c>
      <c r="M30" s="563" t="s">
        <v>137</v>
      </c>
      <c r="N30" s="563">
        <v>0</v>
      </c>
      <c r="O30" s="563">
        <v>0</v>
      </c>
      <c r="P30" s="563">
        <v>0</v>
      </c>
      <c r="Q30" s="204">
        <v>1006.953520478601</v>
      </c>
      <c r="R30" s="477"/>
      <c r="S30" s="140"/>
    </row>
    <row r="31" spans="1:19" ht="21.75" customHeight="1">
      <c r="A31" s="943" t="s">
        <v>197</v>
      </c>
      <c r="B31" s="944"/>
      <c r="C31" s="564">
        <v>330915</v>
      </c>
      <c r="D31" s="564">
        <v>160896</v>
      </c>
      <c r="E31" s="564">
        <v>218283</v>
      </c>
      <c r="F31" s="564">
        <v>69157</v>
      </c>
      <c r="G31" s="564">
        <v>287440</v>
      </c>
      <c r="H31" s="564">
        <v>1834</v>
      </c>
      <c r="I31" s="564">
        <v>0</v>
      </c>
      <c r="J31" s="564">
        <v>0</v>
      </c>
      <c r="K31" s="564">
        <v>0</v>
      </c>
      <c r="L31" s="564">
        <v>0</v>
      </c>
      <c r="M31" s="564">
        <v>0</v>
      </c>
      <c r="N31" s="564">
        <v>0</v>
      </c>
      <c r="O31" s="564">
        <v>43475</v>
      </c>
      <c r="P31" s="564">
        <v>30394</v>
      </c>
      <c r="Q31" s="565">
        <v>446.90462685357755</v>
      </c>
      <c r="R31" s="376"/>
      <c r="S31" s="145"/>
    </row>
    <row r="32" spans="1:19" ht="21.75" customHeight="1">
      <c r="A32" s="950" t="s">
        <v>236</v>
      </c>
      <c r="B32" s="951"/>
      <c r="C32" s="208">
        <v>434124</v>
      </c>
      <c r="D32" s="208">
        <v>254645</v>
      </c>
      <c r="E32" s="208">
        <v>220196</v>
      </c>
      <c r="F32" s="208">
        <v>79854</v>
      </c>
      <c r="G32" s="208">
        <v>300050</v>
      </c>
      <c r="H32" s="208">
        <v>1976</v>
      </c>
      <c r="I32" s="208">
        <v>0</v>
      </c>
      <c r="J32" s="208">
        <v>0</v>
      </c>
      <c r="K32" s="208">
        <v>0</v>
      </c>
      <c r="L32" s="208">
        <v>89339</v>
      </c>
      <c r="M32" s="208">
        <v>43444</v>
      </c>
      <c r="N32" s="208">
        <v>132783</v>
      </c>
      <c r="O32" s="208">
        <v>1291</v>
      </c>
      <c r="P32" s="208">
        <v>0</v>
      </c>
      <c r="Q32" s="204">
        <v>601.12158850164087</v>
      </c>
      <c r="R32" s="63"/>
    </row>
    <row r="33" spans="1:19" ht="21.75" customHeight="1">
      <c r="A33" s="53"/>
      <c r="B33" s="207" t="s">
        <v>198</v>
      </c>
      <c r="C33" s="559">
        <v>390530</v>
      </c>
      <c r="D33" s="559">
        <v>228044</v>
      </c>
      <c r="E33" s="559">
        <v>197166</v>
      </c>
      <c r="F33" s="559">
        <v>59290</v>
      </c>
      <c r="G33" s="559">
        <v>256456</v>
      </c>
      <c r="H33" s="559">
        <v>1648</v>
      </c>
      <c r="I33" s="559">
        <v>0</v>
      </c>
      <c r="J33" s="559">
        <v>0</v>
      </c>
      <c r="K33" s="559">
        <v>0</v>
      </c>
      <c r="L33" s="559">
        <v>89339</v>
      </c>
      <c r="M33" s="559">
        <v>43444</v>
      </c>
      <c r="N33" s="559">
        <v>132783</v>
      </c>
      <c r="O33" s="559">
        <v>1291</v>
      </c>
      <c r="P33" s="559" t="s">
        <v>137</v>
      </c>
      <c r="Q33" s="278"/>
      <c r="R33" s="274"/>
      <c r="S33" s="144"/>
    </row>
    <row r="34" spans="1:19" ht="21.75" customHeight="1">
      <c r="A34" s="88"/>
      <c r="B34" s="202" t="s">
        <v>199</v>
      </c>
      <c r="C34" s="561">
        <v>43594</v>
      </c>
      <c r="D34" s="561">
        <v>26601</v>
      </c>
      <c r="E34" s="561">
        <v>23030</v>
      </c>
      <c r="F34" s="561">
        <v>20564</v>
      </c>
      <c r="G34" s="561">
        <v>43594</v>
      </c>
      <c r="H34" s="561">
        <v>328</v>
      </c>
      <c r="I34" s="561">
        <v>0</v>
      </c>
      <c r="J34" s="561">
        <v>0</v>
      </c>
      <c r="K34" s="561">
        <v>0</v>
      </c>
      <c r="L34" s="561">
        <v>0</v>
      </c>
      <c r="M34" s="561">
        <v>0</v>
      </c>
      <c r="N34" s="561">
        <v>0</v>
      </c>
      <c r="O34" s="561">
        <v>0</v>
      </c>
      <c r="P34" s="561">
        <v>0</v>
      </c>
      <c r="Q34" s="308"/>
      <c r="R34" s="264"/>
      <c r="S34" s="143"/>
    </row>
    <row r="35" spans="1:19" ht="21.75" customHeight="1">
      <c r="A35" s="950" t="s">
        <v>200</v>
      </c>
      <c r="B35" s="951"/>
      <c r="C35" s="563">
        <v>247057</v>
      </c>
      <c r="D35" s="563">
        <v>121152</v>
      </c>
      <c r="E35" s="563">
        <v>177441</v>
      </c>
      <c r="F35" s="563">
        <v>69616</v>
      </c>
      <c r="G35" s="563">
        <v>247057</v>
      </c>
      <c r="H35" s="563">
        <v>2096</v>
      </c>
      <c r="I35" s="563">
        <v>0</v>
      </c>
      <c r="J35" s="563">
        <v>0</v>
      </c>
      <c r="K35" s="563">
        <v>0</v>
      </c>
      <c r="L35" s="563">
        <v>0</v>
      </c>
      <c r="M35" s="563">
        <v>0</v>
      </c>
      <c r="N35" s="563">
        <v>0</v>
      </c>
      <c r="O35" s="563">
        <v>0</v>
      </c>
      <c r="P35" s="563">
        <v>0</v>
      </c>
      <c r="Q35" s="204">
        <v>401.98669031386783</v>
      </c>
      <c r="R35" s="359"/>
      <c r="S35" s="143"/>
    </row>
    <row r="36" spans="1:19" s="92" customFormat="1" ht="21.75" customHeight="1">
      <c r="A36" s="959" t="s">
        <v>201</v>
      </c>
      <c r="B36" s="960"/>
      <c r="C36" s="561">
        <v>181091</v>
      </c>
      <c r="D36" s="561">
        <v>98258</v>
      </c>
      <c r="E36" s="561">
        <v>125681</v>
      </c>
      <c r="F36" s="561">
        <v>55410</v>
      </c>
      <c r="G36" s="561">
        <v>181091</v>
      </c>
      <c r="H36" s="561">
        <v>1052</v>
      </c>
      <c r="I36" s="561">
        <v>0</v>
      </c>
      <c r="J36" s="561">
        <v>0</v>
      </c>
      <c r="K36" s="561">
        <v>0</v>
      </c>
      <c r="L36" s="561">
        <v>0</v>
      </c>
      <c r="M36" s="561">
        <v>0</v>
      </c>
      <c r="N36" s="561">
        <v>0</v>
      </c>
      <c r="O36" s="561">
        <v>0</v>
      </c>
      <c r="P36" s="561">
        <v>0</v>
      </c>
      <c r="Q36" s="565">
        <v>395.92251688930673</v>
      </c>
      <c r="R36" s="264"/>
      <c r="S36" s="143"/>
    </row>
    <row r="37" spans="1:19" ht="21.75" customHeight="1">
      <c r="A37" s="950" t="s">
        <v>237</v>
      </c>
      <c r="B37" s="951"/>
      <c r="C37" s="208">
        <v>181150</v>
      </c>
      <c r="D37" s="208">
        <v>116303</v>
      </c>
      <c r="E37" s="208">
        <v>127221</v>
      </c>
      <c r="F37" s="208">
        <v>53929</v>
      </c>
      <c r="G37" s="208">
        <v>181150</v>
      </c>
      <c r="H37" s="208">
        <v>2124</v>
      </c>
      <c r="I37" s="208">
        <v>0</v>
      </c>
      <c r="J37" s="208">
        <v>0</v>
      </c>
      <c r="K37" s="208">
        <v>0</v>
      </c>
      <c r="L37" s="208">
        <v>0</v>
      </c>
      <c r="M37" s="208">
        <v>0</v>
      </c>
      <c r="N37" s="208">
        <v>0</v>
      </c>
      <c r="O37" s="208">
        <v>0</v>
      </c>
      <c r="P37" s="208">
        <v>0</v>
      </c>
      <c r="Q37" s="204">
        <v>341.27088788832162</v>
      </c>
      <c r="R37" s="63"/>
    </row>
    <row r="38" spans="1:19" ht="21.75" customHeight="1">
      <c r="A38" s="53"/>
      <c r="B38" s="207" t="s">
        <v>202</v>
      </c>
      <c r="C38" s="559">
        <v>84302</v>
      </c>
      <c r="D38" s="559">
        <v>64029</v>
      </c>
      <c r="E38" s="559">
        <v>65485</v>
      </c>
      <c r="F38" s="559">
        <v>18817</v>
      </c>
      <c r="G38" s="559">
        <v>84302</v>
      </c>
      <c r="H38" s="559">
        <v>538</v>
      </c>
      <c r="I38" s="559">
        <v>0</v>
      </c>
      <c r="J38" s="559">
        <v>0</v>
      </c>
      <c r="K38" s="559">
        <v>0</v>
      </c>
      <c r="L38" s="559">
        <v>0</v>
      </c>
      <c r="M38" s="559">
        <v>0</v>
      </c>
      <c r="N38" s="559">
        <v>0</v>
      </c>
      <c r="O38" s="559">
        <v>0</v>
      </c>
      <c r="P38" s="559">
        <v>0</v>
      </c>
      <c r="Q38" s="273"/>
      <c r="R38" s="274"/>
      <c r="S38" s="143"/>
    </row>
    <row r="39" spans="1:19" ht="21.75" customHeight="1">
      <c r="A39" s="88"/>
      <c r="B39" s="202" t="s">
        <v>302</v>
      </c>
      <c r="C39" s="561">
        <v>96848</v>
      </c>
      <c r="D39" s="561">
        <v>52274</v>
      </c>
      <c r="E39" s="561">
        <v>61736</v>
      </c>
      <c r="F39" s="561">
        <v>35112</v>
      </c>
      <c r="G39" s="561">
        <v>96848</v>
      </c>
      <c r="H39" s="561">
        <v>1586</v>
      </c>
      <c r="I39" s="561">
        <v>0</v>
      </c>
      <c r="J39" s="561">
        <v>0</v>
      </c>
      <c r="K39" s="561">
        <v>0</v>
      </c>
      <c r="L39" s="561">
        <v>0</v>
      </c>
      <c r="M39" s="561">
        <v>0</v>
      </c>
      <c r="N39" s="561">
        <v>0</v>
      </c>
      <c r="O39" s="561">
        <v>0</v>
      </c>
      <c r="P39" s="561">
        <v>0</v>
      </c>
      <c r="Q39" s="263"/>
      <c r="R39" s="264"/>
      <c r="S39" s="143"/>
    </row>
    <row r="40" spans="1:19" ht="21.75" customHeight="1">
      <c r="A40" s="950" t="s">
        <v>238</v>
      </c>
      <c r="B40" s="951"/>
      <c r="C40" s="208">
        <v>318794</v>
      </c>
      <c r="D40" s="208">
        <v>182845</v>
      </c>
      <c r="E40" s="208">
        <v>241534</v>
      </c>
      <c r="F40" s="208">
        <v>77260</v>
      </c>
      <c r="G40" s="208">
        <v>318794</v>
      </c>
      <c r="H40" s="208">
        <v>2226</v>
      </c>
      <c r="I40" s="208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0</v>
      </c>
      <c r="O40" s="208">
        <v>0</v>
      </c>
      <c r="P40" s="208">
        <v>0</v>
      </c>
      <c r="Q40" s="204">
        <v>656.3734069056394</v>
      </c>
      <c r="R40" s="63"/>
    </row>
    <row r="41" spans="1:19" ht="21.75" customHeight="1">
      <c r="A41" s="53"/>
      <c r="B41" s="207" t="s">
        <v>203</v>
      </c>
      <c r="C41" s="559">
        <v>160187</v>
      </c>
      <c r="D41" s="559">
        <v>99018</v>
      </c>
      <c r="E41" s="559">
        <v>118579</v>
      </c>
      <c r="F41" s="559">
        <v>41608</v>
      </c>
      <c r="G41" s="559">
        <v>160187</v>
      </c>
      <c r="H41" s="559">
        <v>1342</v>
      </c>
      <c r="I41" s="559">
        <v>0</v>
      </c>
      <c r="J41" s="559">
        <v>0</v>
      </c>
      <c r="K41" s="559">
        <v>0</v>
      </c>
      <c r="L41" s="559">
        <v>0</v>
      </c>
      <c r="M41" s="559">
        <v>0</v>
      </c>
      <c r="N41" s="559">
        <v>0</v>
      </c>
      <c r="O41" s="559">
        <v>0</v>
      </c>
      <c r="P41" s="559">
        <v>0</v>
      </c>
      <c r="Q41" s="278"/>
      <c r="R41" s="274"/>
      <c r="S41" s="143"/>
    </row>
    <row r="42" spans="1:19" ht="21.75" customHeight="1">
      <c r="A42" s="88"/>
      <c r="B42" s="202" t="s">
        <v>204</v>
      </c>
      <c r="C42" s="561">
        <v>158607</v>
      </c>
      <c r="D42" s="561">
        <v>83827</v>
      </c>
      <c r="E42" s="561">
        <v>122955</v>
      </c>
      <c r="F42" s="561">
        <v>35652</v>
      </c>
      <c r="G42" s="561">
        <v>158607</v>
      </c>
      <c r="H42" s="561">
        <v>884</v>
      </c>
      <c r="I42" s="561">
        <v>0</v>
      </c>
      <c r="J42" s="561">
        <v>0</v>
      </c>
      <c r="K42" s="561">
        <v>0</v>
      </c>
      <c r="L42" s="561">
        <v>0</v>
      </c>
      <c r="M42" s="561">
        <v>0</v>
      </c>
      <c r="N42" s="561">
        <v>0</v>
      </c>
      <c r="O42" s="561">
        <v>0</v>
      </c>
      <c r="P42" s="561">
        <v>0</v>
      </c>
      <c r="Q42" s="308"/>
      <c r="R42" s="264"/>
      <c r="S42" s="143"/>
    </row>
    <row r="43" spans="1:19" ht="21.75" customHeight="1">
      <c r="A43" s="953" t="s">
        <v>206</v>
      </c>
      <c r="B43" s="953"/>
      <c r="C43" s="563">
        <v>83403</v>
      </c>
      <c r="D43" s="563">
        <v>47963</v>
      </c>
      <c r="E43" s="563">
        <v>49004</v>
      </c>
      <c r="F43" s="563">
        <v>34399</v>
      </c>
      <c r="G43" s="563">
        <v>83403</v>
      </c>
      <c r="H43" s="563">
        <v>1419</v>
      </c>
      <c r="I43" s="563">
        <v>0</v>
      </c>
      <c r="J43" s="563">
        <v>0</v>
      </c>
      <c r="K43" s="563">
        <v>0</v>
      </c>
      <c r="L43" s="563">
        <v>0</v>
      </c>
      <c r="M43" s="563">
        <v>0</v>
      </c>
      <c r="N43" s="563">
        <v>0</v>
      </c>
      <c r="O43" s="563">
        <v>0</v>
      </c>
      <c r="P43" s="563">
        <v>0</v>
      </c>
      <c r="Q43" s="204">
        <v>372.33482142857144</v>
      </c>
      <c r="R43" s="373"/>
      <c r="S43" s="139"/>
    </row>
    <row r="44" spans="1:19" ht="21.75" customHeight="1">
      <c r="A44" s="954" t="s">
        <v>270</v>
      </c>
      <c r="B44" s="954"/>
      <c r="C44" s="560">
        <v>24070</v>
      </c>
      <c r="D44" s="560">
        <v>24070</v>
      </c>
      <c r="E44" s="560">
        <v>19360</v>
      </c>
      <c r="F44" s="560">
        <v>4710</v>
      </c>
      <c r="G44" s="560">
        <v>24070</v>
      </c>
      <c r="H44" s="560">
        <v>100</v>
      </c>
      <c r="I44" s="560">
        <v>0</v>
      </c>
      <c r="J44" s="560">
        <v>0</v>
      </c>
      <c r="K44" s="560">
        <v>0</v>
      </c>
      <c r="L44" s="560">
        <v>0</v>
      </c>
      <c r="M44" s="560">
        <v>0</v>
      </c>
      <c r="N44" s="560">
        <v>0</v>
      </c>
      <c r="O44" s="560">
        <v>0</v>
      </c>
      <c r="P44" s="560">
        <v>4710</v>
      </c>
      <c r="Q44" s="557">
        <v>2327.852998065764</v>
      </c>
      <c r="R44" s="217"/>
      <c r="S44" s="139"/>
    </row>
    <row r="45" spans="1:19" ht="21.75" customHeight="1">
      <c r="A45" s="954" t="s">
        <v>208</v>
      </c>
      <c r="B45" s="954"/>
      <c r="C45" s="560">
        <v>20866</v>
      </c>
      <c r="D45" s="560">
        <v>14000</v>
      </c>
      <c r="E45" s="560">
        <v>11780</v>
      </c>
      <c r="F45" s="560">
        <v>9086</v>
      </c>
      <c r="G45" s="560">
        <v>20866</v>
      </c>
      <c r="H45" s="560">
        <v>66</v>
      </c>
      <c r="I45" s="560">
        <v>0</v>
      </c>
      <c r="J45" s="560">
        <v>0</v>
      </c>
      <c r="K45" s="560">
        <v>0</v>
      </c>
      <c r="L45" s="560">
        <v>0</v>
      </c>
      <c r="M45" s="560">
        <v>0</v>
      </c>
      <c r="N45" s="560">
        <v>0</v>
      </c>
      <c r="O45" s="560">
        <v>0</v>
      </c>
      <c r="P45" s="560">
        <v>0</v>
      </c>
      <c r="Q45" s="557">
        <v>1393.8543754175016</v>
      </c>
      <c r="R45" s="217"/>
      <c r="S45" s="139"/>
    </row>
    <row r="46" spans="1:19" ht="21.75" customHeight="1">
      <c r="A46" s="954" t="s">
        <v>212</v>
      </c>
      <c r="B46" s="954"/>
      <c r="C46" s="560">
        <v>62902</v>
      </c>
      <c r="D46" s="560">
        <v>52231</v>
      </c>
      <c r="E46" s="560">
        <v>38128</v>
      </c>
      <c r="F46" s="560">
        <v>24774</v>
      </c>
      <c r="G46" s="560">
        <v>62902</v>
      </c>
      <c r="H46" s="560">
        <v>346</v>
      </c>
      <c r="I46" s="560">
        <v>0</v>
      </c>
      <c r="J46" s="560">
        <v>0</v>
      </c>
      <c r="K46" s="560">
        <v>0</v>
      </c>
      <c r="L46" s="560">
        <v>0</v>
      </c>
      <c r="M46" s="560">
        <v>0</v>
      </c>
      <c r="N46" s="560">
        <v>0</v>
      </c>
      <c r="O46" s="560">
        <v>0</v>
      </c>
      <c r="P46" s="560">
        <v>0</v>
      </c>
      <c r="Q46" s="557">
        <v>522.22498962224984</v>
      </c>
      <c r="R46" s="217"/>
      <c r="S46" s="139"/>
    </row>
    <row r="47" spans="1:19" ht="21.75" customHeight="1">
      <c r="A47" s="977" t="s">
        <v>303</v>
      </c>
      <c r="B47" s="978"/>
      <c r="C47" s="560">
        <v>140521</v>
      </c>
      <c r="D47" s="560">
        <v>109008</v>
      </c>
      <c r="E47" s="560">
        <v>94869</v>
      </c>
      <c r="F47" s="560">
        <v>45652</v>
      </c>
      <c r="G47" s="560">
        <v>140521</v>
      </c>
      <c r="H47" s="560">
        <v>753</v>
      </c>
      <c r="I47" s="560">
        <v>0</v>
      </c>
      <c r="J47" s="560">
        <v>0</v>
      </c>
      <c r="K47" s="560">
        <v>0</v>
      </c>
      <c r="L47" s="560">
        <v>0</v>
      </c>
      <c r="M47" s="560">
        <v>0</v>
      </c>
      <c r="N47" s="560">
        <v>0</v>
      </c>
      <c r="O47" s="560">
        <v>0</v>
      </c>
      <c r="P47" s="560">
        <v>0</v>
      </c>
      <c r="Q47" s="557">
        <v>287.36988486472114</v>
      </c>
      <c r="R47" s="274"/>
      <c r="S47" s="143"/>
    </row>
    <row r="48" spans="1:19" ht="21.75" customHeight="1">
      <c r="A48" s="950" t="s">
        <v>217</v>
      </c>
      <c r="B48" s="951"/>
      <c r="C48" s="563">
        <v>65429</v>
      </c>
      <c r="D48" s="563">
        <v>46098</v>
      </c>
      <c r="E48" s="563">
        <v>51954</v>
      </c>
      <c r="F48" s="563">
        <v>11416</v>
      </c>
      <c r="G48" s="563">
        <v>63370</v>
      </c>
      <c r="H48" s="563">
        <v>186</v>
      </c>
      <c r="I48" s="563">
        <v>0</v>
      </c>
      <c r="J48" s="563">
        <v>0</v>
      </c>
      <c r="K48" s="563">
        <v>0</v>
      </c>
      <c r="L48" s="563">
        <v>0</v>
      </c>
      <c r="M48" s="563">
        <v>0</v>
      </c>
      <c r="N48" s="563">
        <v>0</v>
      </c>
      <c r="O48" s="563">
        <v>2059</v>
      </c>
      <c r="P48" s="563">
        <v>0</v>
      </c>
      <c r="Q48" s="204">
        <v>1116.9170365312393</v>
      </c>
      <c r="R48" s="359" t="s">
        <v>569</v>
      </c>
      <c r="S48" s="143"/>
    </row>
    <row r="49" spans="1:19" ht="21.75" customHeight="1">
      <c r="A49" s="943" t="s">
        <v>209</v>
      </c>
      <c r="B49" s="944"/>
      <c r="C49" s="560">
        <v>190803</v>
      </c>
      <c r="D49" s="560">
        <v>96956</v>
      </c>
      <c r="E49" s="560">
        <v>137473</v>
      </c>
      <c r="F49" s="560">
        <v>53330</v>
      </c>
      <c r="G49" s="560">
        <v>190803</v>
      </c>
      <c r="H49" s="560">
        <v>1028</v>
      </c>
      <c r="I49" s="560">
        <v>0</v>
      </c>
      <c r="J49" s="560">
        <v>0</v>
      </c>
      <c r="K49" s="560">
        <v>0</v>
      </c>
      <c r="L49" s="560">
        <v>0</v>
      </c>
      <c r="M49" s="560">
        <v>0</v>
      </c>
      <c r="N49" s="560">
        <v>0</v>
      </c>
      <c r="O49" s="560">
        <v>0</v>
      </c>
      <c r="P49" s="560">
        <v>0</v>
      </c>
      <c r="Q49" s="557">
        <v>537.04965097950912</v>
      </c>
      <c r="R49" s="217"/>
      <c r="S49" s="139"/>
    </row>
    <row r="50" spans="1:19" ht="21.75" customHeight="1">
      <c r="A50" s="943" t="s">
        <v>210</v>
      </c>
      <c r="B50" s="944"/>
      <c r="C50" s="560">
        <v>82194</v>
      </c>
      <c r="D50" s="560">
        <v>67863</v>
      </c>
      <c r="E50" s="560">
        <v>48822</v>
      </c>
      <c r="F50" s="560">
        <v>25223</v>
      </c>
      <c r="G50" s="560">
        <v>74045</v>
      </c>
      <c r="H50" s="560">
        <v>602</v>
      </c>
      <c r="I50" s="560">
        <v>0</v>
      </c>
      <c r="J50" s="560">
        <v>0</v>
      </c>
      <c r="K50" s="560">
        <v>0</v>
      </c>
      <c r="L50" s="560">
        <v>0</v>
      </c>
      <c r="M50" s="560">
        <v>0</v>
      </c>
      <c r="N50" s="560">
        <v>0</v>
      </c>
      <c r="O50" s="560">
        <v>8149</v>
      </c>
      <c r="P50" s="560" t="s">
        <v>137</v>
      </c>
      <c r="Q50" s="557">
        <v>779.01620699459761</v>
      </c>
      <c r="R50" s="274"/>
      <c r="S50" s="144"/>
    </row>
    <row r="51" spans="1:19" ht="21.75" customHeight="1">
      <c r="A51" s="943" t="s">
        <v>213</v>
      </c>
      <c r="B51" s="944"/>
      <c r="C51" s="560">
        <v>50475</v>
      </c>
      <c r="D51" s="560">
        <v>50475</v>
      </c>
      <c r="E51" s="560">
        <v>35271</v>
      </c>
      <c r="F51" s="560">
        <v>15204</v>
      </c>
      <c r="G51" s="560">
        <v>50475</v>
      </c>
      <c r="H51" s="560">
        <v>590</v>
      </c>
      <c r="I51" s="560">
        <v>0</v>
      </c>
      <c r="J51" s="560">
        <v>0</v>
      </c>
      <c r="K51" s="560">
        <v>0</v>
      </c>
      <c r="L51" s="560">
        <v>0</v>
      </c>
      <c r="M51" s="560">
        <v>0</v>
      </c>
      <c r="N51" s="560">
        <v>0</v>
      </c>
      <c r="O51" s="560">
        <v>0</v>
      </c>
      <c r="P51" s="560">
        <v>0</v>
      </c>
      <c r="Q51" s="557">
        <v>477.12449191795071</v>
      </c>
      <c r="R51" s="217"/>
      <c r="S51" s="139"/>
    </row>
    <row r="52" spans="1:19" ht="21.75" customHeight="1">
      <c r="A52" s="943" t="s">
        <v>211</v>
      </c>
      <c r="B52" s="944"/>
      <c r="C52" s="560">
        <v>137193</v>
      </c>
      <c r="D52" s="560">
        <v>88991</v>
      </c>
      <c r="E52" s="560">
        <v>98074</v>
      </c>
      <c r="F52" s="560">
        <v>39119</v>
      </c>
      <c r="G52" s="560">
        <v>137193</v>
      </c>
      <c r="H52" s="560">
        <v>997</v>
      </c>
      <c r="I52" s="560">
        <v>0</v>
      </c>
      <c r="J52" s="560">
        <v>0</v>
      </c>
      <c r="K52" s="560">
        <v>0</v>
      </c>
      <c r="L52" s="560">
        <v>0</v>
      </c>
      <c r="M52" s="560">
        <v>0</v>
      </c>
      <c r="N52" s="560">
        <v>0</v>
      </c>
      <c r="O52" s="560">
        <v>0</v>
      </c>
      <c r="P52" s="560">
        <v>0</v>
      </c>
      <c r="Q52" s="557">
        <v>326.90685538637501</v>
      </c>
      <c r="R52" s="274"/>
      <c r="S52" s="143"/>
    </row>
    <row r="53" spans="1:19" ht="21.75" customHeight="1" thickBot="1">
      <c r="A53" s="945" t="s">
        <v>214</v>
      </c>
      <c r="B53" s="946"/>
      <c r="C53" s="566">
        <v>189003</v>
      </c>
      <c r="D53" s="566">
        <v>117045</v>
      </c>
      <c r="E53" s="566">
        <v>136189</v>
      </c>
      <c r="F53" s="566">
        <v>43586</v>
      </c>
      <c r="G53" s="566">
        <v>179775</v>
      </c>
      <c r="H53" s="566">
        <v>1393</v>
      </c>
      <c r="I53" s="566">
        <v>1377</v>
      </c>
      <c r="J53" s="566">
        <v>7851</v>
      </c>
      <c r="K53" s="566">
        <v>9228</v>
      </c>
      <c r="L53" s="566">
        <v>0</v>
      </c>
      <c r="M53" s="566">
        <v>0</v>
      </c>
      <c r="N53" s="566">
        <v>0</v>
      </c>
      <c r="O53" s="566">
        <v>0</v>
      </c>
      <c r="P53" s="566">
        <v>0</v>
      </c>
      <c r="Q53" s="557">
        <v>753.90107698444353</v>
      </c>
      <c r="R53" s="434"/>
      <c r="S53" s="139"/>
    </row>
    <row r="54" spans="1:19" ht="21.75" customHeight="1" thickBot="1">
      <c r="A54" s="941" t="s">
        <v>145</v>
      </c>
      <c r="B54" s="942"/>
      <c r="C54" s="41">
        <v>7035939</v>
      </c>
      <c r="D54" s="41">
        <v>4313548</v>
      </c>
      <c r="E54" s="41">
        <v>4742847</v>
      </c>
      <c r="F54" s="41">
        <v>1910948</v>
      </c>
      <c r="G54" s="41">
        <v>6653795</v>
      </c>
      <c r="H54" s="41">
        <v>47146</v>
      </c>
      <c r="I54" s="41">
        <v>1392</v>
      </c>
      <c r="J54" s="41">
        <v>7889</v>
      </c>
      <c r="K54" s="41">
        <v>9281</v>
      </c>
      <c r="L54" s="41">
        <v>194137</v>
      </c>
      <c r="M54" s="41">
        <v>123752</v>
      </c>
      <c r="N54" s="41">
        <v>317889</v>
      </c>
      <c r="O54" s="41">
        <v>54974</v>
      </c>
      <c r="P54" s="41">
        <v>35104</v>
      </c>
      <c r="Q54" s="199">
        <v>387.44434844522561</v>
      </c>
      <c r="R54" s="141"/>
    </row>
    <row r="55" spans="1:19" ht="21.75" customHeight="1">
      <c r="A55" s="947" t="s">
        <v>215</v>
      </c>
      <c r="B55" s="948"/>
      <c r="C55" s="567">
        <v>16842</v>
      </c>
      <c r="D55" s="568"/>
      <c r="E55" s="569">
        <v>16842</v>
      </c>
      <c r="F55" s="568"/>
      <c r="G55" s="568">
        <v>16842</v>
      </c>
      <c r="H55" s="568"/>
      <c r="I55" s="568"/>
      <c r="J55" s="568"/>
      <c r="K55" s="568">
        <v>0</v>
      </c>
      <c r="L55" s="568"/>
      <c r="M55" s="568"/>
      <c r="N55" s="568">
        <v>0</v>
      </c>
      <c r="O55" s="568"/>
      <c r="P55" s="568"/>
      <c r="Q55" s="222"/>
      <c r="R55" s="626"/>
      <c r="S55" s="139"/>
    </row>
    <row r="56" spans="1:19" ht="21.75" customHeight="1">
      <c r="A56" s="943" t="s">
        <v>216</v>
      </c>
      <c r="B56" s="952"/>
      <c r="C56" s="570">
        <v>28783</v>
      </c>
      <c r="D56" s="556"/>
      <c r="E56" s="571">
        <v>28783</v>
      </c>
      <c r="F56" s="556"/>
      <c r="G56" s="556">
        <v>28783</v>
      </c>
      <c r="H56" s="556"/>
      <c r="I56" s="556"/>
      <c r="J56" s="556"/>
      <c r="K56" s="556">
        <v>0</v>
      </c>
      <c r="L56" s="556"/>
      <c r="M56" s="556"/>
      <c r="N56" s="556">
        <v>0</v>
      </c>
      <c r="O56" s="556"/>
      <c r="P56" s="556"/>
      <c r="Q56" s="222"/>
      <c r="R56" s="217"/>
      <c r="S56" s="139"/>
    </row>
    <row r="57" spans="1:19" ht="21.75" customHeight="1" thickBot="1">
      <c r="A57" s="945" t="s">
        <v>171</v>
      </c>
      <c r="B57" s="949"/>
      <c r="C57" s="467">
        <v>883417</v>
      </c>
      <c r="D57" s="556">
        <v>188794</v>
      </c>
      <c r="E57" s="467">
        <v>745657</v>
      </c>
      <c r="F57" s="467">
        <v>87753</v>
      </c>
      <c r="G57" s="467">
        <v>833410</v>
      </c>
      <c r="H57" s="467" t="s">
        <v>137</v>
      </c>
      <c r="I57" s="467">
        <v>0</v>
      </c>
      <c r="J57" s="467">
        <v>0</v>
      </c>
      <c r="K57" s="467">
        <v>0</v>
      </c>
      <c r="L57" s="467">
        <v>0</v>
      </c>
      <c r="M57" s="467">
        <v>0</v>
      </c>
      <c r="N57" s="467">
        <v>0</v>
      </c>
      <c r="O57" s="467">
        <v>50007</v>
      </c>
      <c r="P57" s="467" t="s">
        <v>137</v>
      </c>
      <c r="Q57" s="557">
        <f>C57/貸出サービス概況!C57*100</f>
        <v>46.426382963516524</v>
      </c>
      <c r="R57" s="434" t="s">
        <v>470</v>
      </c>
      <c r="S57" s="139"/>
    </row>
    <row r="58" spans="1:19" ht="21.75" customHeight="1" thickBot="1">
      <c r="A58" s="941" t="s">
        <v>145</v>
      </c>
      <c r="B58" s="942"/>
      <c r="C58" s="41">
        <f>SUM(C55:C57)</f>
        <v>929042</v>
      </c>
      <c r="D58" s="41">
        <f t="shared" ref="D58:P58" si="0">SUM(D55:D57)</f>
        <v>188794</v>
      </c>
      <c r="E58" s="41">
        <f t="shared" si="0"/>
        <v>791282</v>
      </c>
      <c r="F58" s="41">
        <f t="shared" si="0"/>
        <v>87753</v>
      </c>
      <c r="G58" s="41">
        <f t="shared" si="0"/>
        <v>879035</v>
      </c>
      <c r="H58" s="41">
        <f t="shared" si="0"/>
        <v>0</v>
      </c>
      <c r="I58" s="41">
        <f t="shared" si="0"/>
        <v>0</v>
      </c>
      <c r="J58" s="41">
        <f t="shared" si="0"/>
        <v>0</v>
      </c>
      <c r="K58" s="41">
        <f t="shared" si="0"/>
        <v>0</v>
      </c>
      <c r="L58" s="41">
        <f t="shared" si="0"/>
        <v>0</v>
      </c>
      <c r="M58" s="41">
        <f t="shared" si="0"/>
        <v>0</v>
      </c>
      <c r="N58" s="41">
        <f t="shared" si="0"/>
        <v>0</v>
      </c>
      <c r="O58" s="41">
        <f t="shared" si="0"/>
        <v>50007</v>
      </c>
      <c r="P58" s="41">
        <f t="shared" si="0"/>
        <v>0</v>
      </c>
      <c r="Q58" s="41" t="s">
        <v>137</v>
      </c>
      <c r="R58" s="141"/>
    </row>
    <row r="59" spans="1:19" ht="21.75" customHeight="1" thickBot="1">
      <c r="A59" s="941" t="s">
        <v>11</v>
      </c>
      <c r="B59" s="942"/>
      <c r="C59" s="43">
        <f>C54+C58</f>
        <v>7964981</v>
      </c>
      <c r="D59" s="43">
        <f t="shared" ref="D59:P59" si="1">D54+D58</f>
        <v>4502342</v>
      </c>
      <c r="E59" s="43">
        <f t="shared" si="1"/>
        <v>5534129</v>
      </c>
      <c r="F59" s="43">
        <f t="shared" si="1"/>
        <v>1998701</v>
      </c>
      <c r="G59" s="43">
        <f t="shared" si="1"/>
        <v>7532830</v>
      </c>
      <c r="H59" s="43">
        <f t="shared" si="1"/>
        <v>47146</v>
      </c>
      <c r="I59" s="43">
        <f t="shared" si="1"/>
        <v>1392</v>
      </c>
      <c r="J59" s="43">
        <f t="shared" si="1"/>
        <v>7889</v>
      </c>
      <c r="K59" s="43">
        <f t="shared" si="1"/>
        <v>9281</v>
      </c>
      <c r="L59" s="43">
        <f t="shared" si="1"/>
        <v>194137</v>
      </c>
      <c r="M59" s="43">
        <f t="shared" si="1"/>
        <v>123752</v>
      </c>
      <c r="N59" s="43">
        <f t="shared" si="1"/>
        <v>317889</v>
      </c>
      <c r="O59" s="43">
        <f t="shared" si="1"/>
        <v>104981</v>
      </c>
      <c r="P59" s="43">
        <f t="shared" si="1"/>
        <v>35104</v>
      </c>
      <c r="Q59" s="43" t="s">
        <v>137</v>
      </c>
      <c r="R59" s="142"/>
    </row>
    <row r="61" spans="1:19">
      <c r="E61" s="124"/>
    </row>
  </sheetData>
  <mergeCells count="35">
    <mergeCell ref="O3:P3"/>
    <mergeCell ref="A2:B4"/>
    <mergeCell ref="A5:B5"/>
    <mergeCell ref="A9:B9"/>
    <mergeCell ref="A16:B16"/>
    <mergeCell ref="A19:B19"/>
    <mergeCell ref="E3:H3"/>
    <mergeCell ref="E2:K2"/>
    <mergeCell ref="I3:K3"/>
    <mergeCell ref="L3:N3"/>
    <mergeCell ref="A24:B24"/>
    <mergeCell ref="A30:B30"/>
    <mergeCell ref="A31:B31"/>
    <mergeCell ref="A32:B32"/>
    <mergeCell ref="A35:B35"/>
    <mergeCell ref="A36:B36"/>
    <mergeCell ref="A37:B37"/>
    <mergeCell ref="A40:B40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9:B59"/>
    <mergeCell ref="A53:B53"/>
    <mergeCell ref="A54:B54"/>
    <mergeCell ref="A55:B55"/>
    <mergeCell ref="A56:B56"/>
    <mergeCell ref="A57:B57"/>
    <mergeCell ref="A58:B58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0" firstPageNumber="30" fitToWidth="2" orientation="portrait" useFirstPageNumber="1" r:id="rId1"/>
  <headerFooter alignWithMargins="0">
    <oddFooter>&amp;C&amp;"ＭＳ 明朝,標準"&amp;18&amp;P</oddFooter>
  </headerFooter>
  <colBreaks count="1" manualBreakCount="1">
    <brk id="11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1"/>
  <sheetViews>
    <sheetView view="pageBreakPreview" topLeftCell="A31" zoomScale="70" zoomScaleNormal="70" zoomScaleSheetLayoutView="70" workbookViewId="0">
      <selection activeCell="L36" sqref="L36"/>
    </sheetView>
  </sheetViews>
  <sheetFormatPr defaultColWidth="9" defaultRowHeight="13.2"/>
  <cols>
    <col min="1" max="1" width="10" style="12" customWidth="1"/>
    <col min="2" max="14" width="11.6640625" style="1" customWidth="1"/>
    <col min="15" max="15" width="13.6640625" style="1" customWidth="1"/>
    <col min="16" max="16" width="52.21875" style="1" customWidth="1"/>
    <col min="17" max="16384" width="9" style="1"/>
  </cols>
  <sheetData>
    <row r="1" spans="1:16" ht="14.4">
      <c r="A1" s="603" t="s">
        <v>405</v>
      </c>
      <c r="P1" s="12" t="str">
        <f>蔵書Ⅰ!R1</f>
        <v>令和5年3月31日現在</v>
      </c>
    </row>
    <row r="2" spans="1:16" ht="13.5" customHeight="1">
      <c r="A2" s="953" t="s">
        <v>0</v>
      </c>
      <c r="B2" s="971" t="s">
        <v>13</v>
      </c>
      <c r="C2" s="972"/>
      <c r="D2" s="972"/>
      <c r="E2" s="972"/>
      <c r="F2" s="972"/>
      <c r="G2" s="972"/>
      <c r="H2" s="972"/>
      <c r="I2" s="972"/>
      <c r="J2" s="972"/>
      <c r="K2" s="49"/>
      <c r="L2" s="49"/>
      <c r="M2" s="49"/>
      <c r="N2" s="49"/>
      <c r="O2" s="50" t="s">
        <v>2</v>
      </c>
      <c r="P2" s="13" t="s">
        <v>304</v>
      </c>
    </row>
    <row r="3" spans="1:16" ht="14.1" customHeight="1">
      <c r="A3" s="954"/>
      <c r="B3" s="13" t="s">
        <v>14</v>
      </c>
      <c r="C3" s="67" t="s">
        <v>49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407</v>
      </c>
      <c r="I3" s="13" t="s">
        <v>408</v>
      </c>
      <c r="J3" s="13" t="s">
        <v>409</v>
      </c>
      <c r="K3" s="13" t="s">
        <v>387</v>
      </c>
      <c r="L3" s="13" t="s">
        <v>55</v>
      </c>
      <c r="M3" s="13" t="s">
        <v>410</v>
      </c>
      <c r="N3" s="66" t="s">
        <v>411</v>
      </c>
      <c r="O3" s="66" t="s">
        <v>412</v>
      </c>
      <c r="P3" s="51"/>
    </row>
    <row r="4" spans="1:16" ht="14.1" customHeight="1">
      <c r="A4" s="976"/>
      <c r="B4" s="161">
        <v>0</v>
      </c>
      <c r="C4" s="161">
        <v>1</v>
      </c>
      <c r="D4" s="161">
        <v>2</v>
      </c>
      <c r="E4" s="161">
        <v>3</v>
      </c>
      <c r="F4" s="161">
        <v>4</v>
      </c>
      <c r="G4" s="161">
        <v>5</v>
      </c>
      <c r="H4" s="161">
        <v>6</v>
      </c>
      <c r="I4" s="161">
        <v>7</v>
      </c>
      <c r="J4" s="161">
        <v>8</v>
      </c>
      <c r="K4" s="161">
        <v>9</v>
      </c>
      <c r="L4" s="116"/>
      <c r="M4" s="116"/>
      <c r="N4" s="116"/>
      <c r="O4" s="116"/>
      <c r="P4" s="116"/>
    </row>
    <row r="5" spans="1:16" ht="22.5" customHeight="1">
      <c r="A5" s="287" t="s">
        <v>255</v>
      </c>
      <c r="B5" s="276">
        <v>11160</v>
      </c>
      <c r="C5" s="276">
        <v>10866</v>
      </c>
      <c r="D5" s="276">
        <v>23705</v>
      </c>
      <c r="E5" s="276">
        <v>29232</v>
      </c>
      <c r="F5" s="276">
        <v>11449</v>
      </c>
      <c r="G5" s="276">
        <v>11264</v>
      </c>
      <c r="H5" s="276">
        <v>6072</v>
      </c>
      <c r="I5" s="276">
        <v>24876</v>
      </c>
      <c r="J5" s="276">
        <v>3036</v>
      </c>
      <c r="K5" s="276">
        <v>79697</v>
      </c>
      <c r="L5" s="276">
        <v>79707</v>
      </c>
      <c r="M5" s="276">
        <v>1184</v>
      </c>
      <c r="N5" s="276">
        <v>22753</v>
      </c>
      <c r="O5" s="276">
        <v>315001</v>
      </c>
      <c r="P5" s="276"/>
    </row>
    <row r="6" spans="1:16" ht="22.5" customHeight="1">
      <c r="A6" s="238" t="s">
        <v>250</v>
      </c>
      <c r="B6" s="219" t="s">
        <v>137</v>
      </c>
      <c r="C6" s="219" t="s">
        <v>137</v>
      </c>
      <c r="D6" s="219" t="s">
        <v>137</v>
      </c>
      <c r="E6" s="219" t="s">
        <v>137</v>
      </c>
      <c r="F6" s="219" t="s">
        <v>137</v>
      </c>
      <c r="G6" s="219" t="s">
        <v>137</v>
      </c>
      <c r="H6" s="219" t="s">
        <v>137</v>
      </c>
      <c r="I6" s="219" t="s">
        <v>137</v>
      </c>
      <c r="J6" s="219" t="s">
        <v>137</v>
      </c>
      <c r="K6" s="219" t="s">
        <v>137</v>
      </c>
      <c r="L6" s="219" t="s">
        <v>137</v>
      </c>
      <c r="M6" s="219" t="s">
        <v>137</v>
      </c>
      <c r="N6" s="219" t="s">
        <v>137</v>
      </c>
      <c r="O6" s="219">
        <v>12846</v>
      </c>
      <c r="P6" s="219"/>
    </row>
    <row r="7" spans="1:16" ht="22.5" customHeight="1">
      <c r="A7" s="238" t="s">
        <v>252</v>
      </c>
      <c r="B7" s="219" t="s">
        <v>137</v>
      </c>
      <c r="C7" s="219" t="s">
        <v>137</v>
      </c>
      <c r="D7" s="219" t="s">
        <v>137</v>
      </c>
      <c r="E7" s="219" t="s">
        <v>137</v>
      </c>
      <c r="F7" s="219" t="s">
        <v>137</v>
      </c>
      <c r="G7" s="219" t="s">
        <v>137</v>
      </c>
      <c r="H7" s="219" t="s">
        <v>137</v>
      </c>
      <c r="I7" s="219" t="s">
        <v>137</v>
      </c>
      <c r="J7" s="219" t="s">
        <v>137</v>
      </c>
      <c r="K7" s="219" t="s">
        <v>137</v>
      </c>
      <c r="L7" s="219" t="s">
        <v>137</v>
      </c>
      <c r="M7" s="219" t="s">
        <v>137</v>
      </c>
      <c r="N7" s="219" t="s">
        <v>137</v>
      </c>
      <c r="O7" s="219">
        <v>295738</v>
      </c>
      <c r="P7" s="219"/>
    </row>
    <row r="8" spans="1:16" ht="22.5" customHeight="1">
      <c r="A8" s="238" t="s">
        <v>239</v>
      </c>
      <c r="B8" s="219">
        <v>17107</v>
      </c>
      <c r="C8" s="219">
        <v>24418</v>
      </c>
      <c r="D8" s="219">
        <v>43665</v>
      </c>
      <c r="E8" s="219">
        <v>95187</v>
      </c>
      <c r="F8" s="219">
        <v>37325</v>
      </c>
      <c r="G8" s="219">
        <v>43626</v>
      </c>
      <c r="H8" s="219">
        <v>18506</v>
      </c>
      <c r="I8" s="219">
        <v>51228</v>
      </c>
      <c r="J8" s="219">
        <v>8553</v>
      </c>
      <c r="K8" s="219">
        <v>146300</v>
      </c>
      <c r="L8" s="219">
        <v>45449</v>
      </c>
      <c r="M8" s="219">
        <v>1208</v>
      </c>
      <c r="N8" s="219">
        <v>17</v>
      </c>
      <c r="O8" s="219">
        <v>532589</v>
      </c>
      <c r="P8" s="219"/>
    </row>
    <row r="9" spans="1:16" ht="22.5" customHeight="1">
      <c r="A9" s="238" t="s">
        <v>240</v>
      </c>
      <c r="B9" s="219">
        <v>615</v>
      </c>
      <c r="C9" s="219">
        <v>1103</v>
      </c>
      <c r="D9" s="219">
        <v>2486</v>
      </c>
      <c r="E9" s="219">
        <v>3049</v>
      </c>
      <c r="F9" s="219">
        <v>2238</v>
      </c>
      <c r="G9" s="219">
        <v>2724</v>
      </c>
      <c r="H9" s="219">
        <v>1041</v>
      </c>
      <c r="I9" s="219">
        <v>2825</v>
      </c>
      <c r="J9" s="219">
        <v>600</v>
      </c>
      <c r="K9" s="219">
        <v>10769</v>
      </c>
      <c r="L9" s="219">
        <v>3466</v>
      </c>
      <c r="M9" s="219">
        <v>19</v>
      </c>
      <c r="N9" s="219">
        <v>0</v>
      </c>
      <c r="O9" s="219">
        <v>30935</v>
      </c>
      <c r="P9" s="219"/>
    </row>
    <row r="10" spans="1:16" ht="22.5" customHeight="1">
      <c r="A10" s="287" t="s">
        <v>132</v>
      </c>
      <c r="B10" s="276">
        <v>3350</v>
      </c>
      <c r="C10" s="276">
        <v>3995</v>
      </c>
      <c r="D10" s="276">
        <v>9685</v>
      </c>
      <c r="E10" s="276">
        <v>13106</v>
      </c>
      <c r="F10" s="276">
        <v>7550</v>
      </c>
      <c r="G10" s="276">
        <v>8763</v>
      </c>
      <c r="H10" s="276">
        <v>3263</v>
      </c>
      <c r="I10" s="276">
        <v>9046</v>
      </c>
      <c r="J10" s="276">
        <v>1502</v>
      </c>
      <c r="K10" s="276">
        <v>42036</v>
      </c>
      <c r="L10" s="276">
        <v>5139</v>
      </c>
      <c r="M10" s="276">
        <v>202</v>
      </c>
      <c r="N10" s="276">
        <v>5</v>
      </c>
      <c r="O10" s="276">
        <v>107642</v>
      </c>
      <c r="P10" s="276"/>
    </row>
    <row r="11" spans="1:16" ht="22.5" customHeight="1">
      <c r="A11" s="238" t="s">
        <v>133</v>
      </c>
      <c r="B11" s="219">
        <v>2499</v>
      </c>
      <c r="C11" s="219">
        <v>2426</v>
      </c>
      <c r="D11" s="219">
        <v>7834</v>
      </c>
      <c r="E11" s="219">
        <v>7957</v>
      </c>
      <c r="F11" s="219">
        <v>4603</v>
      </c>
      <c r="G11" s="219">
        <v>4930</v>
      </c>
      <c r="H11" s="219">
        <v>2055</v>
      </c>
      <c r="I11" s="219">
        <v>6178</v>
      </c>
      <c r="J11" s="219">
        <v>1559</v>
      </c>
      <c r="K11" s="219">
        <v>25301</v>
      </c>
      <c r="L11" s="219">
        <v>4528</v>
      </c>
      <c r="M11" s="219">
        <v>33</v>
      </c>
      <c r="N11" s="219">
        <v>0</v>
      </c>
      <c r="O11" s="219">
        <v>69903</v>
      </c>
      <c r="P11" s="219"/>
    </row>
    <row r="12" spans="1:16" ht="22.5" customHeight="1">
      <c r="A12" s="238" t="s">
        <v>136</v>
      </c>
      <c r="B12" s="219">
        <v>742</v>
      </c>
      <c r="C12" s="219">
        <v>797</v>
      </c>
      <c r="D12" s="219">
        <v>2606</v>
      </c>
      <c r="E12" s="219">
        <v>3580</v>
      </c>
      <c r="F12" s="219">
        <v>2987</v>
      </c>
      <c r="G12" s="219">
        <v>4448</v>
      </c>
      <c r="H12" s="219">
        <v>1409</v>
      </c>
      <c r="I12" s="219">
        <v>4013</v>
      </c>
      <c r="J12" s="219">
        <v>537</v>
      </c>
      <c r="K12" s="219">
        <v>20459</v>
      </c>
      <c r="L12" s="219">
        <v>4579</v>
      </c>
      <c r="M12" s="219">
        <v>0</v>
      </c>
      <c r="N12" s="219">
        <v>11</v>
      </c>
      <c r="O12" s="219">
        <v>46168</v>
      </c>
      <c r="P12" s="219"/>
    </row>
    <row r="13" spans="1:16" ht="22.5" customHeight="1">
      <c r="A13" s="14" t="s">
        <v>207</v>
      </c>
      <c r="B13" s="416">
        <v>898</v>
      </c>
      <c r="C13" s="416">
        <v>1196</v>
      </c>
      <c r="D13" s="416">
        <v>4052</v>
      </c>
      <c r="E13" s="416">
        <v>3564</v>
      </c>
      <c r="F13" s="416">
        <v>1923</v>
      </c>
      <c r="G13" s="416">
        <v>2443</v>
      </c>
      <c r="H13" s="416">
        <v>876</v>
      </c>
      <c r="I13" s="416">
        <v>3113</v>
      </c>
      <c r="J13" s="416">
        <v>668</v>
      </c>
      <c r="K13" s="416">
        <v>11772</v>
      </c>
      <c r="L13" s="416">
        <v>2630</v>
      </c>
      <c r="M13" s="416">
        <v>0</v>
      </c>
      <c r="N13" s="416">
        <v>1</v>
      </c>
      <c r="O13" s="416">
        <v>33136</v>
      </c>
      <c r="P13" s="416"/>
    </row>
    <row r="14" spans="1:16" ht="22.5" customHeight="1">
      <c r="A14" s="319" t="s">
        <v>134</v>
      </c>
      <c r="B14" s="548">
        <v>4735</v>
      </c>
      <c r="C14" s="548">
        <v>5534</v>
      </c>
      <c r="D14" s="548">
        <v>12496</v>
      </c>
      <c r="E14" s="548">
        <v>14760</v>
      </c>
      <c r="F14" s="548">
        <v>6780</v>
      </c>
      <c r="G14" s="548">
        <v>7958</v>
      </c>
      <c r="H14" s="548">
        <v>3623</v>
      </c>
      <c r="I14" s="548">
        <v>13864</v>
      </c>
      <c r="J14" s="548">
        <v>1496</v>
      </c>
      <c r="K14" s="548">
        <v>37010</v>
      </c>
      <c r="L14" s="548">
        <v>25628</v>
      </c>
      <c r="M14" s="548">
        <v>8728</v>
      </c>
      <c r="N14" s="548">
        <v>12361</v>
      </c>
      <c r="O14" s="548">
        <v>154973</v>
      </c>
      <c r="P14" s="390"/>
    </row>
    <row r="15" spans="1:16" ht="22.5" customHeight="1">
      <c r="A15" s="287" t="s">
        <v>241</v>
      </c>
      <c r="B15" s="276">
        <v>782</v>
      </c>
      <c r="C15" s="276">
        <v>1262</v>
      </c>
      <c r="D15" s="276">
        <v>2464</v>
      </c>
      <c r="E15" s="276">
        <v>3537</v>
      </c>
      <c r="F15" s="276">
        <v>2864</v>
      </c>
      <c r="G15" s="276">
        <v>3106</v>
      </c>
      <c r="H15" s="276">
        <v>1203</v>
      </c>
      <c r="I15" s="276">
        <v>4620</v>
      </c>
      <c r="J15" s="276">
        <v>395</v>
      </c>
      <c r="K15" s="276">
        <v>18803</v>
      </c>
      <c r="L15" s="276">
        <v>4324</v>
      </c>
      <c r="M15" s="276">
        <v>66</v>
      </c>
      <c r="N15" s="276">
        <v>678</v>
      </c>
      <c r="O15" s="276">
        <v>44104</v>
      </c>
      <c r="P15" s="395"/>
    </row>
    <row r="16" spans="1:16" ht="22.5" customHeight="1">
      <c r="A16" s="238" t="s">
        <v>233</v>
      </c>
      <c r="B16" s="219">
        <v>7600</v>
      </c>
      <c r="C16" s="219">
        <v>6750</v>
      </c>
      <c r="D16" s="219">
        <v>16487</v>
      </c>
      <c r="E16" s="219">
        <v>19699</v>
      </c>
      <c r="F16" s="219">
        <v>8925</v>
      </c>
      <c r="G16" s="219">
        <v>8732</v>
      </c>
      <c r="H16" s="219">
        <v>4583</v>
      </c>
      <c r="I16" s="219">
        <v>15628</v>
      </c>
      <c r="J16" s="219">
        <v>2722</v>
      </c>
      <c r="K16" s="219">
        <v>66689</v>
      </c>
      <c r="L16" s="219">
        <v>35103</v>
      </c>
      <c r="M16" s="219">
        <v>2089</v>
      </c>
      <c r="N16" s="219">
        <v>1188</v>
      </c>
      <c r="O16" s="219">
        <v>196195</v>
      </c>
      <c r="P16" s="219"/>
    </row>
    <row r="17" spans="1:18" ht="22.5" customHeight="1">
      <c r="A17" s="14" t="s">
        <v>219</v>
      </c>
      <c r="B17" s="218">
        <v>982</v>
      </c>
      <c r="C17" s="218">
        <v>1459</v>
      </c>
      <c r="D17" s="218">
        <v>2669</v>
      </c>
      <c r="E17" s="218">
        <v>2814</v>
      </c>
      <c r="F17" s="218">
        <v>2320</v>
      </c>
      <c r="G17" s="218">
        <v>3615</v>
      </c>
      <c r="H17" s="218">
        <v>1366</v>
      </c>
      <c r="I17" s="219">
        <v>4395</v>
      </c>
      <c r="J17" s="219">
        <v>691</v>
      </c>
      <c r="K17" s="219">
        <v>16328</v>
      </c>
      <c r="L17" s="219">
        <v>2702</v>
      </c>
      <c r="M17" s="219">
        <v>111</v>
      </c>
      <c r="N17" s="219">
        <v>0</v>
      </c>
      <c r="O17" s="219">
        <v>39452</v>
      </c>
      <c r="P17" s="218"/>
    </row>
    <row r="18" spans="1:18" ht="22.5" customHeight="1">
      <c r="A18" s="14" t="s">
        <v>221</v>
      </c>
      <c r="B18" s="218">
        <v>1692</v>
      </c>
      <c r="C18" s="218">
        <v>3085</v>
      </c>
      <c r="D18" s="218">
        <v>6796</v>
      </c>
      <c r="E18" s="218">
        <v>9388</v>
      </c>
      <c r="F18" s="218">
        <v>5684</v>
      </c>
      <c r="G18" s="218">
        <v>8932</v>
      </c>
      <c r="H18" s="218">
        <v>2977</v>
      </c>
      <c r="I18" s="219">
        <v>9116</v>
      </c>
      <c r="J18" s="219">
        <v>1254</v>
      </c>
      <c r="K18" s="219">
        <v>36302</v>
      </c>
      <c r="L18" s="219">
        <v>3872</v>
      </c>
      <c r="M18" s="219">
        <v>247</v>
      </c>
      <c r="N18" s="219">
        <v>1</v>
      </c>
      <c r="O18" s="219">
        <v>89346</v>
      </c>
      <c r="P18" s="218"/>
    </row>
    <row r="19" spans="1:18" ht="22.5" customHeight="1">
      <c r="A19" s="55" t="s">
        <v>218</v>
      </c>
      <c r="B19" s="305">
        <v>3100</v>
      </c>
      <c r="C19" s="305">
        <v>2832</v>
      </c>
      <c r="D19" s="305">
        <v>8335</v>
      </c>
      <c r="E19" s="305">
        <v>10072</v>
      </c>
      <c r="F19" s="305">
        <v>4320</v>
      </c>
      <c r="G19" s="305">
        <v>5188</v>
      </c>
      <c r="H19" s="305">
        <v>2189</v>
      </c>
      <c r="I19" s="548">
        <v>7767</v>
      </c>
      <c r="J19" s="548">
        <v>1294</v>
      </c>
      <c r="K19" s="548">
        <v>48266</v>
      </c>
      <c r="L19" s="548">
        <v>8411</v>
      </c>
      <c r="M19" s="548">
        <v>642</v>
      </c>
      <c r="N19" s="548">
        <v>0</v>
      </c>
      <c r="O19" s="548">
        <v>102416</v>
      </c>
      <c r="P19" s="305"/>
      <c r="R19" s="1" t="s">
        <v>189</v>
      </c>
    </row>
    <row r="20" spans="1:18" ht="22.5" customHeight="1">
      <c r="A20" s="54" t="s">
        <v>234</v>
      </c>
      <c r="B20" s="337">
        <v>11988</v>
      </c>
      <c r="C20" s="337">
        <v>12554</v>
      </c>
      <c r="D20" s="337">
        <v>25722</v>
      </c>
      <c r="E20" s="337">
        <v>41751</v>
      </c>
      <c r="F20" s="337">
        <v>18991</v>
      </c>
      <c r="G20" s="337">
        <v>21838</v>
      </c>
      <c r="H20" s="337">
        <v>9139</v>
      </c>
      <c r="I20" s="549">
        <v>23478</v>
      </c>
      <c r="J20" s="549">
        <v>5344</v>
      </c>
      <c r="K20" s="549">
        <v>76336</v>
      </c>
      <c r="L20" s="549">
        <v>21071</v>
      </c>
      <c r="M20" s="549">
        <v>1694</v>
      </c>
      <c r="N20" s="549">
        <v>0</v>
      </c>
      <c r="O20" s="549">
        <v>269906</v>
      </c>
      <c r="P20" s="337"/>
    </row>
    <row r="21" spans="1:18" ht="22.5" customHeight="1">
      <c r="A21" s="14" t="s">
        <v>193</v>
      </c>
      <c r="B21" s="218">
        <v>1316</v>
      </c>
      <c r="C21" s="218">
        <v>2220</v>
      </c>
      <c r="D21" s="218">
        <v>5581</v>
      </c>
      <c r="E21" s="218">
        <v>6294</v>
      </c>
      <c r="F21" s="218">
        <v>3730</v>
      </c>
      <c r="G21" s="218">
        <v>5737</v>
      </c>
      <c r="H21" s="218">
        <v>1602</v>
      </c>
      <c r="I21" s="219">
        <v>5550</v>
      </c>
      <c r="J21" s="219">
        <v>935</v>
      </c>
      <c r="K21" s="219">
        <v>20295</v>
      </c>
      <c r="L21" s="219">
        <v>1596</v>
      </c>
      <c r="M21" s="219">
        <v>0</v>
      </c>
      <c r="N21" s="219">
        <v>0</v>
      </c>
      <c r="O21" s="219">
        <v>54856</v>
      </c>
      <c r="P21" s="218"/>
    </row>
    <row r="22" spans="1:18" ht="22.5" customHeight="1">
      <c r="A22" s="14" t="s">
        <v>195</v>
      </c>
      <c r="B22" s="218">
        <v>3096</v>
      </c>
      <c r="C22" s="218">
        <v>4634</v>
      </c>
      <c r="D22" s="218">
        <v>10601</v>
      </c>
      <c r="E22" s="218">
        <v>14993</v>
      </c>
      <c r="F22" s="218">
        <v>7432</v>
      </c>
      <c r="G22" s="218">
        <v>8965</v>
      </c>
      <c r="H22" s="218">
        <v>3614</v>
      </c>
      <c r="I22" s="219">
        <v>12134</v>
      </c>
      <c r="J22" s="219">
        <v>2110</v>
      </c>
      <c r="K22" s="219">
        <v>49362</v>
      </c>
      <c r="L22" s="219">
        <v>9865</v>
      </c>
      <c r="M22" s="219">
        <v>92</v>
      </c>
      <c r="N22" s="219">
        <v>0</v>
      </c>
      <c r="O22" s="219">
        <v>126898</v>
      </c>
      <c r="P22" s="218"/>
    </row>
    <row r="23" spans="1:18" ht="22.5" customHeight="1">
      <c r="A23" s="14" t="s">
        <v>243</v>
      </c>
      <c r="B23" s="218">
        <v>1048</v>
      </c>
      <c r="C23" s="218">
        <v>1716</v>
      </c>
      <c r="D23" s="218">
        <v>3616</v>
      </c>
      <c r="E23" s="218">
        <v>5769</v>
      </c>
      <c r="F23" s="218">
        <v>4183</v>
      </c>
      <c r="G23" s="218">
        <v>6561</v>
      </c>
      <c r="H23" s="218">
        <v>2135</v>
      </c>
      <c r="I23" s="219">
        <v>6007</v>
      </c>
      <c r="J23" s="219">
        <v>996</v>
      </c>
      <c r="K23" s="219">
        <v>15378</v>
      </c>
      <c r="L23" s="219">
        <v>1364</v>
      </c>
      <c r="M23" s="219">
        <v>0</v>
      </c>
      <c r="N23" s="219">
        <v>0</v>
      </c>
      <c r="O23" s="219">
        <v>48773</v>
      </c>
      <c r="P23" s="218"/>
    </row>
    <row r="24" spans="1:18" ht="22.5" customHeight="1">
      <c r="A24" s="14" t="s">
        <v>378</v>
      </c>
      <c r="B24" s="218">
        <v>779</v>
      </c>
      <c r="C24" s="218">
        <v>737</v>
      </c>
      <c r="D24" s="218">
        <v>1102</v>
      </c>
      <c r="E24" s="218">
        <v>2465</v>
      </c>
      <c r="F24" s="218">
        <v>2254</v>
      </c>
      <c r="G24" s="218">
        <v>4212</v>
      </c>
      <c r="H24" s="218">
        <v>1228</v>
      </c>
      <c r="I24" s="219">
        <v>14209</v>
      </c>
      <c r="J24" s="219">
        <v>228</v>
      </c>
      <c r="K24" s="219">
        <v>871</v>
      </c>
      <c r="L24" s="219">
        <v>799</v>
      </c>
      <c r="M24" s="219">
        <v>0</v>
      </c>
      <c r="N24" s="219">
        <v>0</v>
      </c>
      <c r="O24" s="219">
        <v>28884</v>
      </c>
      <c r="P24" s="218"/>
    </row>
    <row r="25" spans="1:18" ht="22.5" customHeight="1">
      <c r="A25" s="55" t="s">
        <v>196</v>
      </c>
      <c r="B25" s="305">
        <v>8080</v>
      </c>
      <c r="C25" s="305">
        <v>11413</v>
      </c>
      <c r="D25" s="305">
        <v>26060</v>
      </c>
      <c r="E25" s="305">
        <v>38054</v>
      </c>
      <c r="F25" s="305">
        <v>21285</v>
      </c>
      <c r="G25" s="305">
        <v>25323</v>
      </c>
      <c r="H25" s="305">
        <v>10293</v>
      </c>
      <c r="I25" s="548">
        <v>30844</v>
      </c>
      <c r="J25" s="548">
        <v>4237</v>
      </c>
      <c r="K25" s="548">
        <v>102308</v>
      </c>
      <c r="L25" s="548">
        <v>24654</v>
      </c>
      <c r="M25" s="548" t="s">
        <v>137</v>
      </c>
      <c r="N25" s="548">
        <v>9255</v>
      </c>
      <c r="O25" s="548">
        <v>311806</v>
      </c>
      <c r="P25" s="305"/>
    </row>
    <row r="26" spans="1:18" ht="22.5" customHeight="1">
      <c r="A26" s="54" t="s">
        <v>197</v>
      </c>
      <c r="B26" s="337">
        <v>7711</v>
      </c>
      <c r="C26" s="337">
        <v>6986</v>
      </c>
      <c r="D26" s="337">
        <v>19073</v>
      </c>
      <c r="E26" s="337">
        <v>31158</v>
      </c>
      <c r="F26" s="337">
        <v>13067</v>
      </c>
      <c r="G26" s="337">
        <v>12367</v>
      </c>
      <c r="H26" s="337">
        <v>5936</v>
      </c>
      <c r="I26" s="549">
        <v>17467</v>
      </c>
      <c r="J26" s="549">
        <v>3508</v>
      </c>
      <c r="K26" s="549">
        <v>56059</v>
      </c>
      <c r="L26" s="549">
        <v>26788</v>
      </c>
      <c r="M26" s="549">
        <v>1111</v>
      </c>
      <c r="N26" s="549">
        <v>17052</v>
      </c>
      <c r="O26" s="549">
        <v>218283</v>
      </c>
      <c r="P26" s="337"/>
    </row>
    <row r="27" spans="1:18" ht="22.5" customHeight="1">
      <c r="A27" s="14" t="s">
        <v>198</v>
      </c>
      <c r="B27" s="218">
        <v>5073</v>
      </c>
      <c r="C27" s="218">
        <v>7821</v>
      </c>
      <c r="D27" s="218">
        <v>13111</v>
      </c>
      <c r="E27" s="218">
        <v>22512</v>
      </c>
      <c r="F27" s="218">
        <v>11723</v>
      </c>
      <c r="G27" s="218">
        <v>12495</v>
      </c>
      <c r="H27" s="218">
        <v>6080</v>
      </c>
      <c r="I27" s="219">
        <v>13981</v>
      </c>
      <c r="J27" s="219">
        <v>3058</v>
      </c>
      <c r="K27" s="219">
        <v>87857</v>
      </c>
      <c r="L27" s="219">
        <v>13455</v>
      </c>
      <c r="M27" s="219" t="s">
        <v>137</v>
      </c>
      <c r="N27" s="219">
        <v>0</v>
      </c>
      <c r="O27" s="219">
        <v>197166</v>
      </c>
      <c r="P27" s="218"/>
    </row>
    <row r="28" spans="1:18" ht="22.5" customHeight="1">
      <c r="A28" s="14" t="s">
        <v>199</v>
      </c>
      <c r="B28" s="218">
        <v>503</v>
      </c>
      <c r="C28" s="218">
        <v>646</v>
      </c>
      <c r="D28" s="218">
        <v>1302</v>
      </c>
      <c r="E28" s="218">
        <v>2089</v>
      </c>
      <c r="F28" s="218">
        <v>1235</v>
      </c>
      <c r="G28" s="218">
        <v>1807</v>
      </c>
      <c r="H28" s="218">
        <v>726</v>
      </c>
      <c r="I28" s="219">
        <v>2078</v>
      </c>
      <c r="J28" s="219">
        <v>293</v>
      </c>
      <c r="K28" s="219">
        <v>10064</v>
      </c>
      <c r="L28" s="219">
        <v>2287</v>
      </c>
      <c r="M28" s="219">
        <v>0</v>
      </c>
      <c r="N28" s="219">
        <v>0</v>
      </c>
      <c r="O28" s="219">
        <v>23030</v>
      </c>
      <c r="P28" s="218"/>
    </row>
    <row r="29" spans="1:18" ht="22.5" customHeight="1">
      <c r="A29" s="14" t="s">
        <v>200</v>
      </c>
      <c r="B29" s="218">
        <v>5504</v>
      </c>
      <c r="C29" s="218">
        <v>6772</v>
      </c>
      <c r="D29" s="218">
        <v>15248</v>
      </c>
      <c r="E29" s="218">
        <v>18754</v>
      </c>
      <c r="F29" s="218">
        <v>9709</v>
      </c>
      <c r="G29" s="218">
        <v>9838</v>
      </c>
      <c r="H29" s="218">
        <v>4594</v>
      </c>
      <c r="I29" s="219">
        <v>14351</v>
      </c>
      <c r="J29" s="219">
        <v>2246</v>
      </c>
      <c r="K29" s="219">
        <v>73496</v>
      </c>
      <c r="L29" s="219">
        <v>16826</v>
      </c>
      <c r="M29" s="219">
        <v>103</v>
      </c>
      <c r="N29" s="219">
        <v>0</v>
      </c>
      <c r="O29" s="219">
        <v>177441</v>
      </c>
      <c r="P29" s="218"/>
    </row>
    <row r="30" spans="1:18" ht="22.5" customHeight="1">
      <c r="A30" s="55" t="s">
        <v>201</v>
      </c>
      <c r="B30" s="305">
        <v>3849</v>
      </c>
      <c r="C30" s="305">
        <v>3860</v>
      </c>
      <c r="D30" s="305">
        <v>11156</v>
      </c>
      <c r="E30" s="305">
        <v>13190</v>
      </c>
      <c r="F30" s="305">
        <v>5038</v>
      </c>
      <c r="G30" s="305">
        <v>6282</v>
      </c>
      <c r="H30" s="305">
        <v>2581</v>
      </c>
      <c r="I30" s="548">
        <v>9786</v>
      </c>
      <c r="J30" s="548">
        <v>1624</v>
      </c>
      <c r="K30" s="548">
        <v>40696</v>
      </c>
      <c r="L30" s="548">
        <v>18084</v>
      </c>
      <c r="M30" s="548">
        <v>548</v>
      </c>
      <c r="N30" s="548">
        <v>8987</v>
      </c>
      <c r="O30" s="548">
        <v>125681</v>
      </c>
      <c r="P30" s="305"/>
    </row>
    <row r="31" spans="1:18" ht="22.5" customHeight="1">
      <c r="A31" s="54" t="s">
        <v>202</v>
      </c>
      <c r="B31" s="275">
        <v>2115</v>
      </c>
      <c r="C31" s="275">
        <v>2304</v>
      </c>
      <c r="D31" s="275">
        <v>5783</v>
      </c>
      <c r="E31" s="275">
        <v>8157</v>
      </c>
      <c r="F31" s="275">
        <v>4303</v>
      </c>
      <c r="G31" s="275">
        <v>5282</v>
      </c>
      <c r="H31" s="275">
        <v>2408</v>
      </c>
      <c r="I31" s="276">
        <v>5431</v>
      </c>
      <c r="J31" s="276">
        <v>1029</v>
      </c>
      <c r="K31" s="276">
        <v>20605</v>
      </c>
      <c r="L31" s="276">
        <v>7530</v>
      </c>
      <c r="M31" s="276">
        <v>0</v>
      </c>
      <c r="N31" s="276">
        <v>538</v>
      </c>
      <c r="O31" s="276">
        <v>65485</v>
      </c>
      <c r="P31" s="275"/>
    </row>
    <row r="32" spans="1:18" ht="22.5" customHeight="1">
      <c r="A32" s="14" t="s">
        <v>224</v>
      </c>
      <c r="B32" s="218">
        <v>1673</v>
      </c>
      <c r="C32" s="218">
        <v>1928</v>
      </c>
      <c r="D32" s="218">
        <v>4898</v>
      </c>
      <c r="E32" s="218">
        <v>8176</v>
      </c>
      <c r="F32" s="218">
        <v>4548</v>
      </c>
      <c r="G32" s="218">
        <v>5551</v>
      </c>
      <c r="H32" s="218">
        <v>2121</v>
      </c>
      <c r="I32" s="219">
        <v>5561</v>
      </c>
      <c r="J32" s="219">
        <v>1197</v>
      </c>
      <c r="K32" s="219">
        <v>23070</v>
      </c>
      <c r="L32" s="219">
        <v>3002</v>
      </c>
      <c r="M32" s="219">
        <v>0</v>
      </c>
      <c r="N32" s="219">
        <v>11</v>
      </c>
      <c r="O32" s="219">
        <v>61736</v>
      </c>
      <c r="P32" s="218"/>
    </row>
    <row r="33" spans="1:16" ht="22.5" customHeight="1">
      <c r="A33" s="14" t="s">
        <v>203</v>
      </c>
      <c r="B33" s="218">
        <v>3648</v>
      </c>
      <c r="C33" s="218">
        <v>3103</v>
      </c>
      <c r="D33" s="218">
        <v>7986</v>
      </c>
      <c r="E33" s="218">
        <v>10875</v>
      </c>
      <c r="F33" s="218">
        <v>6728</v>
      </c>
      <c r="G33" s="218">
        <v>8845</v>
      </c>
      <c r="H33" s="218">
        <v>3077</v>
      </c>
      <c r="I33" s="219">
        <v>17935</v>
      </c>
      <c r="J33" s="219">
        <v>1391</v>
      </c>
      <c r="K33" s="219">
        <v>44394</v>
      </c>
      <c r="L33" s="219">
        <v>9834</v>
      </c>
      <c r="M33" s="219">
        <v>457</v>
      </c>
      <c r="N33" s="219">
        <v>306</v>
      </c>
      <c r="O33" s="219">
        <v>118579</v>
      </c>
      <c r="P33" s="218"/>
    </row>
    <row r="34" spans="1:16" ht="22.5" customHeight="1">
      <c r="A34" s="14" t="s">
        <v>204</v>
      </c>
      <c r="B34" s="218">
        <v>3455</v>
      </c>
      <c r="C34" s="218">
        <v>4571</v>
      </c>
      <c r="D34" s="218">
        <v>9485</v>
      </c>
      <c r="E34" s="218">
        <v>15727</v>
      </c>
      <c r="F34" s="218">
        <v>8823</v>
      </c>
      <c r="G34" s="218">
        <v>11992</v>
      </c>
      <c r="H34" s="218">
        <v>4481</v>
      </c>
      <c r="I34" s="219">
        <v>14311</v>
      </c>
      <c r="J34" s="219">
        <v>1807</v>
      </c>
      <c r="K34" s="219">
        <v>44622</v>
      </c>
      <c r="L34" s="219">
        <v>3665</v>
      </c>
      <c r="M34" s="219">
        <v>16</v>
      </c>
      <c r="N34" s="219">
        <v>0</v>
      </c>
      <c r="O34" s="219">
        <v>122955</v>
      </c>
      <c r="P34" s="218"/>
    </row>
    <row r="35" spans="1:16" ht="22.5" customHeight="1">
      <c r="A35" s="55" t="s">
        <v>206</v>
      </c>
      <c r="B35" s="305">
        <v>884</v>
      </c>
      <c r="C35" s="305">
        <v>1354</v>
      </c>
      <c r="D35" s="305">
        <v>3360</v>
      </c>
      <c r="E35" s="305">
        <v>5830</v>
      </c>
      <c r="F35" s="305">
        <v>3620</v>
      </c>
      <c r="G35" s="305">
        <v>4517</v>
      </c>
      <c r="H35" s="305">
        <v>1588</v>
      </c>
      <c r="I35" s="548">
        <v>4851</v>
      </c>
      <c r="J35" s="548">
        <v>765</v>
      </c>
      <c r="K35" s="548">
        <v>20333</v>
      </c>
      <c r="L35" s="548">
        <v>1902</v>
      </c>
      <c r="M35" s="548"/>
      <c r="N35" s="548"/>
      <c r="O35" s="548">
        <v>49004</v>
      </c>
      <c r="P35" s="305"/>
    </row>
    <row r="36" spans="1:16" ht="22.5" customHeight="1">
      <c r="A36" s="54" t="s">
        <v>270</v>
      </c>
      <c r="B36" s="275">
        <v>472</v>
      </c>
      <c r="C36" s="275">
        <v>359</v>
      </c>
      <c r="D36" s="275">
        <v>979</v>
      </c>
      <c r="E36" s="275">
        <v>1660</v>
      </c>
      <c r="F36" s="275">
        <v>2476</v>
      </c>
      <c r="G36" s="275">
        <v>3114</v>
      </c>
      <c r="H36" s="275">
        <v>1460</v>
      </c>
      <c r="I36" s="276">
        <v>3040</v>
      </c>
      <c r="J36" s="276">
        <v>244</v>
      </c>
      <c r="K36" s="276">
        <v>6859</v>
      </c>
      <c r="L36" s="276"/>
      <c r="M36" s="276"/>
      <c r="N36" s="276">
        <v>3405</v>
      </c>
      <c r="O36" s="276">
        <v>24068</v>
      </c>
      <c r="P36" s="275"/>
    </row>
    <row r="37" spans="1:16" ht="22.5" customHeight="1">
      <c r="A37" s="14" t="s">
        <v>208</v>
      </c>
      <c r="B37" s="218">
        <v>230</v>
      </c>
      <c r="C37" s="218">
        <v>440</v>
      </c>
      <c r="D37" s="218">
        <v>726</v>
      </c>
      <c r="E37" s="218">
        <v>789</v>
      </c>
      <c r="F37" s="218">
        <v>858</v>
      </c>
      <c r="G37" s="218">
        <v>967</v>
      </c>
      <c r="H37" s="218">
        <v>307</v>
      </c>
      <c r="I37" s="219">
        <v>975</v>
      </c>
      <c r="J37" s="219">
        <v>219</v>
      </c>
      <c r="K37" s="219">
        <v>6269</v>
      </c>
      <c r="L37" s="219">
        <v>0</v>
      </c>
      <c r="M37" s="219">
        <v>0</v>
      </c>
      <c r="N37" s="219">
        <v>0</v>
      </c>
      <c r="O37" s="219">
        <v>11780</v>
      </c>
      <c r="P37" s="218"/>
    </row>
    <row r="38" spans="1:16" ht="22.5" customHeight="1">
      <c r="A38" s="14" t="s">
        <v>212</v>
      </c>
      <c r="B38" s="218">
        <v>637</v>
      </c>
      <c r="C38" s="218">
        <v>1076</v>
      </c>
      <c r="D38" s="218">
        <v>2472</v>
      </c>
      <c r="E38" s="218">
        <v>2430</v>
      </c>
      <c r="F38" s="218">
        <v>1613</v>
      </c>
      <c r="G38" s="218">
        <v>2073</v>
      </c>
      <c r="H38" s="218">
        <v>700</v>
      </c>
      <c r="I38" s="219">
        <v>5183</v>
      </c>
      <c r="J38" s="219">
        <v>264</v>
      </c>
      <c r="K38" s="219">
        <v>17670</v>
      </c>
      <c r="L38" s="219">
        <v>3408</v>
      </c>
      <c r="M38" s="219">
        <v>0</v>
      </c>
      <c r="N38" s="219">
        <v>602</v>
      </c>
      <c r="O38" s="219">
        <v>38128</v>
      </c>
      <c r="P38" s="218"/>
    </row>
    <row r="39" spans="1:16" ht="22.5" customHeight="1">
      <c r="A39" s="365" t="s">
        <v>266</v>
      </c>
      <c r="B39" s="218">
        <v>2938</v>
      </c>
      <c r="C39" s="218">
        <v>3440</v>
      </c>
      <c r="D39" s="218">
        <v>7462</v>
      </c>
      <c r="E39" s="218">
        <v>11027</v>
      </c>
      <c r="F39" s="218">
        <v>7401</v>
      </c>
      <c r="G39" s="218">
        <v>6800</v>
      </c>
      <c r="H39" s="218">
        <v>3183</v>
      </c>
      <c r="I39" s="219">
        <v>10360</v>
      </c>
      <c r="J39" s="219">
        <v>1372</v>
      </c>
      <c r="K39" s="219">
        <v>40136</v>
      </c>
      <c r="L39" s="219">
        <v>3</v>
      </c>
      <c r="M39" s="219">
        <v>0</v>
      </c>
      <c r="N39" s="219">
        <v>747</v>
      </c>
      <c r="O39" s="219">
        <v>94869</v>
      </c>
      <c r="P39" s="218"/>
    </row>
    <row r="40" spans="1:16" ht="22.5" customHeight="1">
      <c r="A40" s="14" t="s">
        <v>217</v>
      </c>
      <c r="B40" s="219">
        <v>3330</v>
      </c>
      <c r="C40" s="219">
        <v>1354</v>
      </c>
      <c r="D40" s="219">
        <v>3544</v>
      </c>
      <c r="E40" s="219">
        <v>4185</v>
      </c>
      <c r="F40" s="219">
        <v>3075</v>
      </c>
      <c r="G40" s="219">
        <v>2683</v>
      </c>
      <c r="H40" s="219">
        <v>783</v>
      </c>
      <c r="I40" s="219">
        <v>4680</v>
      </c>
      <c r="J40" s="219">
        <v>809</v>
      </c>
      <c r="K40" s="219">
        <v>23310</v>
      </c>
      <c r="L40" s="219">
        <v>1903</v>
      </c>
      <c r="M40" s="219">
        <v>239</v>
      </c>
      <c r="N40" s="219">
        <v>2059</v>
      </c>
      <c r="O40" s="219">
        <v>51954</v>
      </c>
      <c r="P40" s="218" t="s">
        <v>570</v>
      </c>
    </row>
    <row r="41" spans="1:16" ht="22.5" customHeight="1">
      <c r="A41" s="54" t="s">
        <v>209</v>
      </c>
      <c r="B41" s="275">
        <v>4629</v>
      </c>
      <c r="C41" s="275">
        <v>4397</v>
      </c>
      <c r="D41" s="275">
        <v>9858</v>
      </c>
      <c r="E41" s="275">
        <v>16578</v>
      </c>
      <c r="F41" s="275">
        <v>7939</v>
      </c>
      <c r="G41" s="275">
        <v>10371</v>
      </c>
      <c r="H41" s="275">
        <v>3441</v>
      </c>
      <c r="I41" s="276">
        <v>13520</v>
      </c>
      <c r="J41" s="276">
        <v>1937</v>
      </c>
      <c r="K41" s="276">
        <v>56982</v>
      </c>
      <c r="L41" s="276">
        <v>6219</v>
      </c>
      <c r="M41" s="276">
        <v>191</v>
      </c>
      <c r="N41" s="276">
        <v>1411</v>
      </c>
      <c r="O41" s="276">
        <v>137473</v>
      </c>
      <c r="P41" s="275"/>
    </row>
    <row r="42" spans="1:16" ht="26.25" customHeight="1">
      <c r="A42" s="14" t="s">
        <v>210</v>
      </c>
      <c r="B42" s="550">
        <v>1340</v>
      </c>
      <c r="C42" s="551">
        <v>2072</v>
      </c>
      <c r="D42" s="506">
        <v>3925</v>
      </c>
      <c r="E42" s="506">
        <v>6856</v>
      </c>
      <c r="F42" s="506">
        <v>3278</v>
      </c>
      <c r="G42" s="506">
        <v>4258</v>
      </c>
      <c r="H42" s="506">
        <v>1802</v>
      </c>
      <c r="I42" s="506">
        <v>4867</v>
      </c>
      <c r="J42" s="506">
        <v>849</v>
      </c>
      <c r="K42" s="506">
        <v>19575</v>
      </c>
      <c r="L42" s="506" t="s">
        <v>137</v>
      </c>
      <c r="M42" s="506" t="s">
        <v>137</v>
      </c>
      <c r="N42" s="506" t="s">
        <v>137</v>
      </c>
      <c r="O42" s="552">
        <v>48822</v>
      </c>
      <c r="P42" s="707" t="s">
        <v>489</v>
      </c>
    </row>
    <row r="43" spans="1:16" ht="22.5" customHeight="1">
      <c r="A43" s="14" t="s">
        <v>213</v>
      </c>
      <c r="B43" s="218">
        <v>1385</v>
      </c>
      <c r="C43" s="218">
        <v>1187</v>
      </c>
      <c r="D43" s="218">
        <v>3345</v>
      </c>
      <c r="E43" s="218">
        <v>3305</v>
      </c>
      <c r="F43" s="218">
        <v>2398</v>
      </c>
      <c r="G43" s="218">
        <v>2694</v>
      </c>
      <c r="H43" s="218">
        <v>965</v>
      </c>
      <c r="I43" s="219">
        <v>3095</v>
      </c>
      <c r="J43" s="219">
        <v>808</v>
      </c>
      <c r="K43" s="219">
        <v>13480</v>
      </c>
      <c r="L43" s="219">
        <v>1160</v>
      </c>
      <c r="M43" s="219">
        <v>0</v>
      </c>
      <c r="N43" s="219">
        <v>1449</v>
      </c>
      <c r="O43" s="219">
        <v>35271</v>
      </c>
      <c r="P43" s="218"/>
    </row>
    <row r="44" spans="1:16" ht="22.5" customHeight="1">
      <c r="A44" s="14" t="s">
        <v>211</v>
      </c>
      <c r="B44" s="218">
        <v>3171</v>
      </c>
      <c r="C44" s="218">
        <v>3179</v>
      </c>
      <c r="D44" s="218">
        <v>8149</v>
      </c>
      <c r="E44" s="218">
        <v>13689</v>
      </c>
      <c r="F44" s="218">
        <v>6838</v>
      </c>
      <c r="G44" s="218">
        <v>6873</v>
      </c>
      <c r="H44" s="218">
        <v>2822</v>
      </c>
      <c r="I44" s="219">
        <v>8317</v>
      </c>
      <c r="J44" s="219">
        <v>1762</v>
      </c>
      <c r="K44" s="219">
        <v>29870</v>
      </c>
      <c r="L44" s="219">
        <v>10415</v>
      </c>
      <c r="M44" s="219">
        <v>2989</v>
      </c>
      <c r="N44" s="219">
        <v>0</v>
      </c>
      <c r="O44" s="219">
        <v>98074</v>
      </c>
      <c r="P44" s="218"/>
    </row>
    <row r="45" spans="1:16" ht="22.5" customHeight="1" thickBot="1">
      <c r="A45" s="56" t="s">
        <v>214</v>
      </c>
      <c r="B45" s="435">
        <v>4521</v>
      </c>
      <c r="C45" s="435">
        <v>5908</v>
      </c>
      <c r="D45" s="435">
        <v>11200</v>
      </c>
      <c r="E45" s="435">
        <v>19219</v>
      </c>
      <c r="F45" s="435">
        <v>10498</v>
      </c>
      <c r="G45" s="435">
        <v>14630</v>
      </c>
      <c r="H45" s="435">
        <v>4977</v>
      </c>
      <c r="I45" s="553">
        <v>11294</v>
      </c>
      <c r="J45" s="553">
        <v>2494</v>
      </c>
      <c r="K45" s="553">
        <v>16284</v>
      </c>
      <c r="L45" s="553">
        <v>4155</v>
      </c>
      <c r="M45" s="553">
        <v>0</v>
      </c>
      <c r="N45" s="553">
        <v>31009</v>
      </c>
      <c r="O45" s="553">
        <v>136189</v>
      </c>
      <c r="P45" s="435"/>
    </row>
    <row r="46" spans="1:16" ht="22.5" customHeight="1" thickBot="1">
      <c r="A46" s="18" t="s">
        <v>145</v>
      </c>
      <c r="B46" s="109">
        <v>138637</v>
      </c>
      <c r="C46" s="109">
        <v>161754</v>
      </c>
      <c r="D46" s="109">
        <v>359024</v>
      </c>
      <c r="E46" s="109">
        <v>541477</v>
      </c>
      <c r="F46" s="109">
        <v>272011</v>
      </c>
      <c r="G46" s="109">
        <v>321804</v>
      </c>
      <c r="H46" s="109">
        <v>131206</v>
      </c>
      <c r="I46" s="43">
        <v>419974</v>
      </c>
      <c r="J46" s="43">
        <v>65833</v>
      </c>
      <c r="K46" s="43">
        <v>1475913</v>
      </c>
      <c r="L46" s="43">
        <v>415523</v>
      </c>
      <c r="M46" s="43">
        <v>21969</v>
      </c>
      <c r="N46" s="43">
        <v>113846</v>
      </c>
      <c r="O46" s="43">
        <v>4747555</v>
      </c>
      <c r="P46" s="121"/>
    </row>
    <row r="47" spans="1:16" ht="22.5" customHeight="1">
      <c r="A47" s="425" t="s">
        <v>215</v>
      </c>
      <c r="B47" s="426">
        <v>930</v>
      </c>
      <c r="C47" s="426">
        <v>174</v>
      </c>
      <c r="D47" s="426">
        <v>1206</v>
      </c>
      <c r="E47" s="426">
        <v>4570</v>
      </c>
      <c r="F47" s="426">
        <v>334</v>
      </c>
      <c r="G47" s="426">
        <v>400</v>
      </c>
      <c r="H47" s="426">
        <v>414</v>
      </c>
      <c r="I47" s="554">
        <v>334</v>
      </c>
      <c r="J47" s="554">
        <v>90</v>
      </c>
      <c r="K47" s="554">
        <v>847</v>
      </c>
      <c r="L47" s="554">
        <v>2938</v>
      </c>
      <c r="M47" s="554"/>
      <c r="N47" s="554">
        <v>4605</v>
      </c>
      <c r="O47" s="554">
        <v>16842</v>
      </c>
      <c r="P47" s="426"/>
    </row>
    <row r="48" spans="1:16" ht="22.5" customHeight="1">
      <c r="A48" s="14" t="s">
        <v>216</v>
      </c>
      <c r="B48" s="381">
        <v>419</v>
      </c>
      <c r="C48" s="381">
        <v>1359</v>
      </c>
      <c r="D48" s="381">
        <v>1893</v>
      </c>
      <c r="E48" s="381">
        <v>2739</v>
      </c>
      <c r="F48" s="381">
        <v>2290</v>
      </c>
      <c r="G48" s="381">
        <v>1021</v>
      </c>
      <c r="H48" s="381">
        <v>370</v>
      </c>
      <c r="I48" s="555">
        <v>1857</v>
      </c>
      <c r="J48" s="555">
        <v>376</v>
      </c>
      <c r="K48" s="555">
        <v>16459</v>
      </c>
      <c r="L48" s="555"/>
      <c r="M48" s="555"/>
      <c r="N48" s="555"/>
      <c r="O48" s="555">
        <v>28783</v>
      </c>
      <c r="P48" s="381"/>
    </row>
    <row r="49" spans="1:16" ht="22.5" customHeight="1" thickBot="1">
      <c r="A49" s="56" t="s">
        <v>171</v>
      </c>
      <c r="B49" s="468">
        <v>22310</v>
      </c>
      <c r="C49" s="468">
        <v>25246</v>
      </c>
      <c r="D49" s="468">
        <v>55167</v>
      </c>
      <c r="E49" s="468">
        <v>129555</v>
      </c>
      <c r="F49" s="468">
        <v>43596</v>
      </c>
      <c r="G49" s="468">
        <v>38535</v>
      </c>
      <c r="H49" s="468">
        <v>27554</v>
      </c>
      <c r="I49" s="469">
        <v>43688</v>
      </c>
      <c r="J49" s="469">
        <v>9124</v>
      </c>
      <c r="K49" s="469">
        <v>95472</v>
      </c>
      <c r="L49" s="469">
        <v>126205</v>
      </c>
      <c r="M49" s="469">
        <v>15391</v>
      </c>
      <c r="N49" s="469">
        <v>113814</v>
      </c>
      <c r="O49" s="469">
        <v>745657</v>
      </c>
      <c r="P49" s="468"/>
    </row>
    <row r="50" spans="1:16" ht="22.5" customHeight="1" thickBot="1">
      <c r="A50" s="57" t="s">
        <v>145</v>
      </c>
      <c r="B50" s="93">
        <f>SUM(B47:B49)</f>
        <v>23659</v>
      </c>
      <c r="C50" s="93">
        <f t="shared" ref="C50:O50" si="0">SUM(C47:C49)</f>
        <v>26779</v>
      </c>
      <c r="D50" s="93">
        <f t="shared" si="0"/>
        <v>58266</v>
      </c>
      <c r="E50" s="93">
        <f t="shared" si="0"/>
        <v>136864</v>
      </c>
      <c r="F50" s="93">
        <f t="shared" si="0"/>
        <v>46220</v>
      </c>
      <c r="G50" s="93">
        <f t="shared" si="0"/>
        <v>39956</v>
      </c>
      <c r="H50" s="93">
        <f t="shared" si="0"/>
        <v>28338</v>
      </c>
      <c r="I50" s="93">
        <f t="shared" si="0"/>
        <v>45879</v>
      </c>
      <c r="J50" s="93">
        <f t="shared" si="0"/>
        <v>9590</v>
      </c>
      <c r="K50" s="93">
        <f t="shared" si="0"/>
        <v>112778</v>
      </c>
      <c r="L50" s="93">
        <f t="shared" si="0"/>
        <v>129143</v>
      </c>
      <c r="M50" s="93">
        <f t="shared" si="0"/>
        <v>15391</v>
      </c>
      <c r="N50" s="93">
        <f t="shared" si="0"/>
        <v>118419</v>
      </c>
      <c r="O50" s="93">
        <f t="shared" si="0"/>
        <v>791282</v>
      </c>
      <c r="P50" s="106"/>
    </row>
    <row r="51" spans="1:16" ht="22.5" customHeight="1" thickBot="1">
      <c r="A51" s="17" t="s">
        <v>11</v>
      </c>
      <c r="B51" s="94">
        <f>B46+B50</f>
        <v>162296</v>
      </c>
      <c r="C51" s="94">
        <f t="shared" ref="C51:O51" si="1">C46+C50</f>
        <v>188533</v>
      </c>
      <c r="D51" s="94">
        <f t="shared" si="1"/>
        <v>417290</v>
      </c>
      <c r="E51" s="94">
        <f t="shared" si="1"/>
        <v>678341</v>
      </c>
      <c r="F51" s="94">
        <f t="shared" si="1"/>
        <v>318231</v>
      </c>
      <c r="G51" s="94">
        <f t="shared" si="1"/>
        <v>361760</v>
      </c>
      <c r="H51" s="94">
        <f t="shared" si="1"/>
        <v>159544</v>
      </c>
      <c r="I51" s="94">
        <f t="shared" si="1"/>
        <v>465853</v>
      </c>
      <c r="J51" s="94">
        <f t="shared" si="1"/>
        <v>75423</v>
      </c>
      <c r="K51" s="94">
        <f t="shared" si="1"/>
        <v>1588691</v>
      </c>
      <c r="L51" s="94">
        <f t="shared" si="1"/>
        <v>544666</v>
      </c>
      <c r="M51" s="94">
        <f t="shared" si="1"/>
        <v>37360</v>
      </c>
      <c r="N51" s="94">
        <f t="shared" si="1"/>
        <v>232265</v>
      </c>
      <c r="O51" s="94">
        <f t="shared" si="1"/>
        <v>5538837</v>
      </c>
      <c r="P51" s="105"/>
    </row>
  </sheetData>
  <mergeCells count="2">
    <mergeCell ref="B2:J2"/>
    <mergeCell ref="A2:A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0" firstPageNumber="32" fitToWidth="2" orientation="portrait" useFirstPageNumber="1" r:id="rId1"/>
  <headerFooter alignWithMargins="0">
    <oddFooter>&amp;C&amp;"ＭＳ 明朝,標準"&amp;18&amp;P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M61"/>
  <sheetViews>
    <sheetView view="pageBreakPreview" topLeftCell="B37" zoomScale="80" zoomScaleNormal="85" zoomScaleSheetLayoutView="80" workbookViewId="0">
      <selection activeCell="W44" sqref="W44"/>
    </sheetView>
  </sheetViews>
  <sheetFormatPr defaultColWidth="9" defaultRowHeight="13.2"/>
  <cols>
    <col min="1" max="1" width="2.33203125" style="1" customWidth="1"/>
    <col min="2" max="2" width="7.77734375" style="12" customWidth="1"/>
    <col min="3" max="15" width="8.109375" style="1" customWidth="1"/>
    <col min="16" max="16" width="10.33203125" style="1" customWidth="1"/>
    <col min="17" max="17" width="8.88671875" style="1" customWidth="1"/>
    <col min="18" max="23" width="8.109375" style="1" customWidth="1"/>
    <col min="24" max="24" width="55" style="1" customWidth="1"/>
    <col min="25" max="25" width="3.109375" style="1" customWidth="1"/>
    <col min="26" max="16384" width="9" style="1"/>
  </cols>
  <sheetData>
    <row r="1" spans="1:221" ht="14.4">
      <c r="A1" s="602" t="s">
        <v>406</v>
      </c>
      <c r="B1" s="603"/>
      <c r="X1" s="12" t="str">
        <f>貸出サービス概況!AA1</f>
        <v>令和4年度</v>
      </c>
    </row>
    <row r="2" spans="1:221" ht="14.1" customHeight="1">
      <c r="A2" s="950" t="s">
        <v>244</v>
      </c>
      <c r="B2" s="951"/>
      <c r="C2" s="983" t="s">
        <v>15</v>
      </c>
      <c r="D2" s="980" t="s">
        <v>177</v>
      </c>
      <c r="E2" s="981"/>
      <c r="F2" s="982"/>
      <c r="G2" s="971" t="s">
        <v>413</v>
      </c>
      <c r="H2" s="972"/>
      <c r="I2" s="972"/>
      <c r="J2" s="972"/>
      <c r="K2" s="972"/>
      <c r="L2" s="972"/>
      <c r="M2" s="972"/>
      <c r="N2" s="972"/>
      <c r="O2" s="972"/>
      <c r="P2" s="90" t="s">
        <v>16</v>
      </c>
      <c r="Q2" s="983" t="s">
        <v>17</v>
      </c>
      <c r="R2" s="971" t="s">
        <v>18</v>
      </c>
      <c r="S2" s="972"/>
      <c r="T2" s="979"/>
      <c r="U2" s="971" t="s">
        <v>19</v>
      </c>
      <c r="V2" s="972"/>
      <c r="W2" s="979"/>
      <c r="X2" s="67" t="s">
        <v>20</v>
      </c>
      <c r="HM2" s="6"/>
    </row>
    <row r="3" spans="1:221" ht="14.1" customHeight="1">
      <c r="A3" s="943"/>
      <c r="B3" s="944"/>
      <c r="C3" s="984"/>
      <c r="D3" s="953" t="s">
        <v>282</v>
      </c>
      <c r="E3" s="953" t="s">
        <v>283</v>
      </c>
      <c r="F3" s="953" t="s">
        <v>286</v>
      </c>
      <c r="G3" s="971" t="s">
        <v>21</v>
      </c>
      <c r="H3" s="972"/>
      <c r="I3" s="979"/>
      <c r="J3" s="971" t="s">
        <v>4</v>
      </c>
      <c r="K3" s="972"/>
      <c r="L3" s="979"/>
      <c r="M3" s="986" t="s">
        <v>5</v>
      </c>
      <c r="N3" s="987"/>
      <c r="O3" s="988"/>
      <c r="P3" s="953" t="s">
        <v>22</v>
      </c>
      <c r="Q3" s="984"/>
      <c r="R3" s="953" t="s">
        <v>284</v>
      </c>
      <c r="S3" s="953" t="s">
        <v>285</v>
      </c>
      <c r="T3" s="54" t="s">
        <v>11</v>
      </c>
      <c r="U3" s="953" t="s">
        <v>284</v>
      </c>
      <c r="V3" s="953" t="s">
        <v>285</v>
      </c>
      <c r="W3" s="54" t="s">
        <v>11</v>
      </c>
      <c r="X3" s="52"/>
      <c r="HM3" s="6"/>
    </row>
    <row r="4" spans="1:221" ht="14.1" customHeight="1">
      <c r="A4" s="959"/>
      <c r="B4" s="960"/>
      <c r="C4" s="984"/>
      <c r="D4" s="976"/>
      <c r="E4" s="976"/>
      <c r="F4" s="976"/>
      <c r="G4" s="13" t="s">
        <v>278</v>
      </c>
      <c r="H4" s="13" t="s">
        <v>56</v>
      </c>
      <c r="I4" s="13" t="s">
        <v>279</v>
      </c>
      <c r="J4" s="13" t="s">
        <v>278</v>
      </c>
      <c r="K4" s="13" t="s">
        <v>56</v>
      </c>
      <c r="L4" s="13" t="s">
        <v>279</v>
      </c>
      <c r="M4" s="13" t="s">
        <v>278</v>
      </c>
      <c r="N4" s="13" t="s">
        <v>56</v>
      </c>
      <c r="O4" s="13" t="s">
        <v>279</v>
      </c>
      <c r="P4" s="976"/>
      <c r="Q4" s="985"/>
      <c r="R4" s="976"/>
      <c r="S4" s="976"/>
      <c r="T4" s="11" t="s">
        <v>374</v>
      </c>
      <c r="U4" s="976"/>
      <c r="V4" s="976"/>
      <c r="W4" s="11" t="s">
        <v>374</v>
      </c>
      <c r="X4" s="52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HM4" s="6"/>
    </row>
    <row r="5" spans="1:221" ht="21" customHeight="1">
      <c r="A5" s="950" t="s">
        <v>249</v>
      </c>
      <c r="B5" s="951"/>
      <c r="C5" s="214">
        <v>32076</v>
      </c>
      <c r="D5" s="214">
        <v>29562</v>
      </c>
      <c r="E5" s="214">
        <v>1779</v>
      </c>
      <c r="F5" s="214">
        <v>735</v>
      </c>
      <c r="G5" s="214">
        <v>19423</v>
      </c>
      <c r="H5" s="214">
        <v>12104</v>
      </c>
      <c r="I5" s="214">
        <v>31527</v>
      </c>
      <c r="J5" s="214">
        <v>0</v>
      </c>
      <c r="K5" s="214">
        <v>0</v>
      </c>
      <c r="L5" s="214">
        <v>0</v>
      </c>
      <c r="M5" s="214">
        <v>186</v>
      </c>
      <c r="N5" s="214">
        <v>363</v>
      </c>
      <c r="O5" s="214">
        <v>549</v>
      </c>
      <c r="P5" s="214">
        <v>0</v>
      </c>
      <c r="Q5" s="214">
        <v>43144</v>
      </c>
      <c r="R5" s="214">
        <v>599</v>
      </c>
      <c r="S5" s="214">
        <v>51</v>
      </c>
      <c r="T5" s="214">
        <v>650</v>
      </c>
      <c r="U5" s="214">
        <v>103</v>
      </c>
      <c r="V5" s="214">
        <v>16</v>
      </c>
      <c r="W5" s="214">
        <v>119</v>
      </c>
      <c r="X5" s="215"/>
    </row>
    <row r="6" spans="1:221" ht="21" customHeight="1">
      <c r="A6" s="53"/>
      <c r="B6" s="207" t="s">
        <v>305</v>
      </c>
      <c r="C6" s="536">
        <v>6537</v>
      </c>
      <c r="D6" s="536">
        <v>5740</v>
      </c>
      <c r="E6" s="536">
        <v>763</v>
      </c>
      <c r="F6" s="536">
        <v>34</v>
      </c>
      <c r="G6" s="536">
        <v>5629</v>
      </c>
      <c r="H6" s="536">
        <v>359</v>
      </c>
      <c r="I6" s="536">
        <v>5988</v>
      </c>
      <c r="J6" s="536">
        <v>0</v>
      </c>
      <c r="K6" s="536">
        <v>0</v>
      </c>
      <c r="L6" s="536">
        <v>0</v>
      </c>
      <c r="M6" s="536">
        <v>186</v>
      </c>
      <c r="N6" s="536">
        <v>363</v>
      </c>
      <c r="O6" s="536">
        <v>549</v>
      </c>
      <c r="P6" s="536">
        <v>0</v>
      </c>
      <c r="Q6" s="536">
        <v>7224</v>
      </c>
      <c r="R6" s="536">
        <v>159</v>
      </c>
      <c r="S6" s="536">
        <v>51</v>
      </c>
      <c r="T6" s="536">
        <v>210</v>
      </c>
      <c r="U6" s="536">
        <v>15</v>
      </c>
      <c r="V6" s="536">
        <v>16</v>
      </c>
      <c r="W6" s="536">
        <v>31</v>
      </c>
      <c r="X6" s="409"/>
    </row>
    <row r="7" spans="1:221" ht="21" customHeight="1">
      <c r="A7" s="53"/>
      <c r="B7" s="212" t="s">
        <v>250</v>
      </c>
      <c r="C7" s="537">
        <v>4547</v>
      </c>
      <c r="D7" s="537">
        <v>4006</v>
      </c>
      <c r="E7" s="537">
        <v>188</v>
      </c>
      <c r="F7" s="537">
        <v>353</v>
      </c>
      <c r="G7" s="537">
        <v>329</v>
      </c>
      <c r="H7" s="537">
        <v>4218</v>
      </c>
      <c r="I7" s="537">
        <v>4547</v>
      </c>
      <c r="J7" s="537">
        <v>0</v>
      </c>
      <c r="K7" s="537">
        <v>0</v>
      </c>
      <c r="L7" s="537">
        <v>0</v>
      </c>
      <c r="M7" s="537">
        <v>0</v>
      </c>
      <c r="N7" s="537">
        <v>0</v>
      </c>
      <c r="O7" s="537">
        <v>0</v>
      </c>
      <c r="P7" s="537">
        <v>0</v>
      </c>
      <c r="Q7" s="537">
        <v>8377</v>
      </c>
      <c r="R7" s="537">
        <v>23</v>
      </c>
      <c r="S7" s="537">
        <v>0</v>
      </c>
      <c r="T7" s="537">
        <v>23</v>
      </c>
      <c r="U7" s="537">
        <v>7</v>
      </c>
      <c r="V7" s="537">
        <v>0</v>
      </c>
      <c r="W7" s="537">
        <v>7</v>
      </c>
      <c r="X7" s="220"/>
    </row>
    <row r="8" spans="1:221" ht="21" customHeight="1">
      <c r="A8" s="213"/>
      <c r="B8" s="202" t="s">
        <v>252</v>
      </c>
      <c r="C8" s="538">
        <v>20992</v>
      </c>
      <c r="D8" s="538">
        <v>19816</v>
      </c>
      <c r="E8" s="538">
        <v>828</v>
      </c>
      <c r="F8" s="538">
        <v>348</v>
      </c>
      <c r="G8" s="538">
        <v>13465</v>
      </c>
      <c r="H8" s="538">
        <v>7527</v>
      </c>
      <c r="I8" s="538">
        <v>20992</v>
      </c>
      <c r="J8" s="538">
        <v>0</v>
      </c>
      <c r="K8" s="538">
        <v>0</v>
      </c>
      <c r="L8" s="538">
        <v>0</v>
      </c>
      <c r="M8" s="538">
        <v>0</v>
      </c>
      <c r="N8" s="538">
        <v>0</v>
      </c>
      <c r="O8" s="538">
        <v>0</v>
      </c>
      <c r="P8" s="538">
        <v>0</v>
      </c>
      <c r="Q8" s="538">
        <v>27543</v>
      </c>
      <c r="R8" s="538">
        <v>417</v>
      </c>
      <c r="S8" s="538">
        <v>0</v>
      </c>
      <c r="T8" s="538">
        <v>417</v>
      </c>
      <c r="U8" s="538">
        <v>81</v>
      </c>
      <c r="V8" s="538">
        <v>0</v>
      </c>
      <c r="W8" s="538">
        <v>81</v>
      </c>
      <c r="X8" s="265"/>
    </row>
    <row r="9" spans="1:221" ht="21" customHeight="1">
      <c r="A9" s="950" t="s">
        <v>230</v>
      </c>
      <c r="B9" s="951"/>
      <c r="C9" s="539">
        <v>29154</v>
      </c>
      <c r="D9" s="539">
        <v>26741</v>
      </c>
      <c r="E9" s="539">
        <v>1845</v>
      </c>
      <c r="F9" s="539">
        <v>568</v>
      </c>
      <c r="G9" s="539">
        <v>18192</v>
      </c>
      <c r="H9" s="539">
        <v>9864</v>
      </c>
      <c r="I9" s="539">
        <v>28056</v>
      </c>
      <c r="J9" s="539">
        <v>0</v>
      </c>
      <c r="K9" s="539">
        <v>0</v>
      </c>
      <c r="L9" s="539">
        <v>0</v>
      </c>
      <c r="M9" s="539">
        <v>912</v>
      </c>
      <c r="N9" s="539">
        <v>186</v>
      </c>
      <c r="O9" s="539">
        <v>1098</v>
      </c>
      <c r="P9" s="539">
        <v>0</v>
      </c>
      <c r="Q9" s="539">
        <v>12183</v>
      </c>
      <c r="R9" s="539">
        <v>486</v>
      </c>
      <c r="S9" s="539">
        <v>66</v>
      </c>
      <c r="T9" s="539">
        <v>552</v>
      </c>
      <c r="U9" s="539">
        <v>59</v>
      </c>
      <c r="V9" s="539">
        <v>15</v>
      </c>
      <c r="W9" s="539">
        <v>74</v>
      </c>
      <c r="X9" s="205"/>
    </row>
    <row r="10" spans="1:221" ht="21" customHeight="1">
      <c r="A10" s="53"/>
      <c r="B10" s="207" t="s">
        <v>288</v>
      </c>
      <c r="C10" s="536">
        <v>18474</v>
      </c>
      <c r="D10" s="536">
        <v>17153</v>
      </c>
      <c r="E10" s="536">
        <v>859</v>
      </c>
      <c r="F10" s="536">
        <v>462</v>
      </c>
      <c r="G10" s="536">
        <v>11603</v>
      </c>
      <c r="H10" s="536">
        <v>5773</v>
      </c>
      <c r="I10" s="536">
        <v>17376</v>
      </c>
      <c r="J10" s="536">
        <v>0</v>
      </c>
      <c r="K10" s="536">
        <v>0</v>
      </c>
      <c r="L10" s="536">
        <v>0</v>
      </c>
      <c r="M10" s="536">
        <v>912</v>
      </c>
      <c r="N10" s="536">
        <v>186</v>
      </c>
      <c r="O10" s="536">
        <v>1098</v>
      </c>
      <c r="P10" s="536">
        <v>0</v>
      </c>
      <c r="Q10" s="536">
        <v>8165</v>
      </c>
      <c r="R10" s="536">
        <v>195</v>
      </c>
      <c r="S10" s="536">
        <v>48</v>
      </c>
      <c r="T10" s="536">
        <v>243</v>
      </c>
      <c r="U10" s="536">
        <v>24</v>
      </c>
      <c r="V10" s="536">
        <v>13</v>
      </c>
      <c r="W10" s="536">
        <v>37</v>
      </c>
      <c r="X10" s="409"/>
    </row>
    <row r="11" spans="1:221" ht="21" customHeight="1">
      <c r="A11" s="53"/>
      <c r="B11" s="212" t="s">
        <v>289</v>
      </c>
      <c r="C11" s="537">
        <v>1908</v>
      </c>
      <c r="D11" s="537">
        <v>1738</v>
      </c>
      <c r="E11" s="537">
        <v>156</v>
      </c>
      <c r="F11" s="537">
        <v>14</v>
      </c>
      <c r="G11" s="537">
        <v>1194</v>
      </c>
      <c r="H11" s="537">
        <v>714</v>
      </c>
      <c r="I11" s="537">
        <v>1908</v>
      </c>
      <c r="J11" s="537">
        <v>0</v>
      </c>
      <c r="K11" s="537">
        <v>0</v>
      </c>
      <c r="L11" s="537">
        <v>0</v>
      </c>
      <c r="M11" s="537">
        <v>0</v>
      </c>
      <c r="N11" s="537">
        <v>0</v>
      </c>
      <c r="O11" s="537">
        <v>0</v>
      </c>
      <c r="P11" s="537">
        <v>0</v>
      </c>
      <c r="Q11" s="537">
        <v>805</v>
      </c>
      <c r="R11" s="537">
        <v>42</v>
      </c>
      <c r="S11" s="537">
        <v>5</v>
      </c>
      <c r="T11" s="537">
        <v>47</v>
      </c>
      <c r="U11" s="537">
        <v>7</v>
      </c>
      <c r="V11" s="537">
        <v>0</v>
      </c>
      <c r="W11" s="537">
        <v>7</v>
      </c>
      <c r="X11" s="220"/>
    </row>
    <row r="12" spans="1:221" ht="21" customHeight="1">
      <c r="A12" s="53"/>
      <c r="B12" s="212" t="s">
        <v>132</v>
      </c>
      <c r="C12" s="537">
        <v>2970</v>
      </c>
      <c r="D12" s="537">
        <v>2796</v>
      </c>
      <c r="E12" s="537">
        <v>149</v>
      </c>
      <c r="F12" s="537">
        <v>25</v>
      </c>
      <c r="G12" s="537">
        <v>1850</v>
      </c>
      <c r="H12" s="537">
        <v>1120</v>
      </c>
      <c r="I12" s="537">
        <v>2970</v>
      </c>
      <c r="J12" s="537">
        <v>0</v>
      </c>
      <c r="K12" s="537">
        <v>0</v>
      </c>
      <c r="L12" s="537">
        <v>0</v>
      </c>
      <c r="M12" s="537">
        <v>0</v>
      </c>
      <c r="N12" s="537">
        <v>0</v>
      </c>
      <c r="O12" s="537">
        <v>0</v>
      </c>
      <c r="P12" s="537">
        <v>0</v>
      </c>
      <c r="Q12" s="537">
        <v>1856</v>
      </c>
      <c r="R12" s="537">
        <v>86</v>
      </c>
      <c r="S12" s="537">
        <v>4</v>
      </c>
      <c r="T12" s="537">
        <v>90</v>
      </c>
      <c r="U12" s="537">
        <v>7</v>
      </c>
      <c r="V12" s="537">
        <v>0</v>
      </c>
      <c r="W12" s="537">
        <v>7</v>
      </c>
      <c r="X12" s="220"/>
    </row>
    <row r="13" spans="1:221" ht="21" customHeight="1">
      <c r="A13" s="53"/>
      <c r="B13" s="212" t="s">
        <v>133</v>
      </c>
      <c r="C13" s="537">
        <v>1935</v>
      </c>
      <c r="D13" s="537">
        <v>1790</v>
      </c>
      <c r="E13" s="537">
        <v>128</v>
      </c>
      <c r="F13" s="537">
        <v>17</v>
      </c>
      <c r="G13" s="537">
        <v>1179</v>
      </c>
      <c r="H13" s="537">
        <v>756</v>
      </c>
      <c r="I13" s="537">
        <v>1935</v>
      </c>
      <c r="J13" s="537">
        <v>0</v>
      </c>
      <c r="K13" s="537">
        <v>0</v>
      </c>
      <c r="L13" s="537">
        <v>0</v>
      </c>
      <c r="M13" s="537">
        <v>0</v>
      </c>
      <c r="N13" s="537">
        <v>0</v>
      </c>
      <c r="O13" s="537">
        <v>0</v>
      </c>
      <c r="P13" s="537">
        <v>0</v>
      </c>
      <c r="Q13" s="537">
        <v>716</v>
      </c>
      <c r="R13" s="537">
        <v>65</v>
      </c>
      <c r="S13" s="537">
        <v>2</v>
      </c>
      <c r="T13" s="537">
        <v>67</v>
      </c>
      <c r="U13" s="537">
        <v>7</v>
      </c>
      <c r="V13" s="537">
        <v>0</v>
      </c>
      <c r="W13" s="537">
        <v>7</v>
      </c>
      <c r="X13" s="220"/>
    </row>
    <row r="14" spans="1:221" ht="21" customHeight="1">
      <c r="A14" s="53"/>
      <c r="B14" s="212" t="s">
        <v>136</v>
      </c>
      <c r="C14" s="537">
        <v>1913</v>
      </c>
      <c r="D14" s="537">
        <v>1562</v>
      </c>
      <c r="E14" s="537">
        <v>318</v>
      </c>
      <c r="F14" s="537">
        <v>33</v>
      </c>
      <c r="G14" s="537">
        <v>1246</v>
      </c>
      <c r="H14" s="537">
        <v>667</v>
      </c>
      <c r="I14" s="537">
        <v>1913</v>
      </c>
      <c r="J14" s="537">
        <v>0</v>
      </c>
      <c r="K14" s="537">
        <v>0</v>
      </c>
      <c r="L14" s="537">
        <v>0</v>
      </c>
      <c r="M14" s="537">
        <v>0</v>
      </c>
      <c r="N14" s="537">
        <v>0</v>
      </c>
      <c r="O14" s="537">
        <v>0</v>
      </c>
      <c r="P14" s="537">
        <v>0</v>
      </c>
      <c r="Q14" s="537">
        <v>59</v>
      </c>
      <c r="R14" s="537">
        <v>46</v>
      </c>
      <c r="S14" s="537">
        <v>3</v>
      </c>
      <c r="T14" s="537">
        <v>49</v>
      </c>
      <c r="U14" s="537">
        <v>7</v>
      </c>
      <c r="V14" s="537">
        <v>0</v>
      </c>
      <c r="W14" s="537">
        <v>7</v>
      </c>
      <c r="X14" s="220"/>
    </row>
    <row r="15" spans="1:221" ht="21" customHeight="1">
      <c r="A15" s="53"/>
      <c r="B15" s="212" t="s">
        <v>161</v>
      </c>
      <c r="C15" s="538">
        <v>1954</v>
      </c>
      <c r="D15" s="538">
        <v>1702</v>
      </c>
      <c r="E15" s="538">
        <v>235</v>
      </c>
      <c r="F15" s="538">
        <v>17</v>
      </c>
      <c r="G15" s="538">
        <v>1120</v>
      </c>
      <c r="H15" s="538">
        <v>834</v>
      </c>
      <c r="I15" s="538">
        <v>1954</v>
      </c>
      <c r="J15" s="538">
        <v>0</v>
      </c>
      <c r="K15" s="538">
        <v>0</v>
      </c>
      <c r="L15" s="538">
        <v>0</v>
      </c>
      <c r="M15" s="538">
        <v>0</v>
      </c>
      <c r="N15" s="538">
        <v>0</v>
      </c>
      <c r="O15" s="538">
        <v>0</v>
      </c>
      <c r="P15" s="538">
        <v>0</v>
      </c>
      <c r="Q15" s="538">
        <v>582</v>
      </c>
      <c r="R15" s="538">
        <v>52</v>
      </c>
      <c r="S15" s="538">
        <v>4</v>
      </c>
      <c r="T15" s="538">
        <v>56</v>
      </c>
      <c r="U15" s="538">
        <v>7</v>
      </c>
      <c r="V15" s="538">
        <v>2</v>
      </c>
      <c r="W15" s="538">
        <v>9</v>
      </c>
      <c r="X15" s="265"/>
    </row>
    <row r="16" spans="1:221" ht="21" customHeight="1">
      <c r="A16" s="950" t="s">
        <v>231</v>
      </c>
      <c r="B16" s="951"/>
      <c r="C16" s="208">
        <v>12928</v>
      </c>
      <c r="D16" s="208">
        <v>11244</v>
      </c>
      <c r="E16" s="208">
        <v>1640</v>
      </c>
      <c r="F16" s="208">
        <v>44</v>
      </c>
      <c r="G16" s="208">
        <v>6805</v>
      </c>
      <c r="H16" s="208">
        <v>3731</v>
      </c>
      <c r="I16" s="208">
        <v>10536</v>
      </c>
      <c r="J16" s="208">
        <v>0</v>
      </c>
      <c r="K16" s="208">
        <v>0</v>
      </c>
      <c r="L16" s="208">
        <v>0</v>
      </c>
      <c r="M16" s="208">
        <v>1471</v>
      </c>
      <c r="N16" s="208">
        <v>921</v>
      </c>
      <c r="O16" s="208">
        <v>2392</v>
      </c>
      <c r="P16" s="208">
        <v>0</v>
      </c>
      <c r="Q16" s="208">
        <v>9380</v>
      </c>
      <c r="R16" s="208">
        <v>167</v>
      </c>
      <c r="S16" s="208">
        <v>8</v>
      </c>
      <c r="T16" s="208">
        <v>175</v>
      </c>
      <c r="U16" s="208">
        <v>20</v>
      </c>
      <c r="V16" s="208">
        <v>3</v>
      </c>
      <c r="W16" s="208">
        <v>23</v>
      </c>
      <c r="X16" s="209"/>
    </row>
    <row r="17" spans="1:29" ht="21" customHeight="1">
      <c r="A17" s="53"/>
      <c r="B17" s="207" t="s">
        <v>134</v>
      </c>
      <c r="C17" s="536">
        <v>10254</v>
      </c>
      <c r="D17" s="536">
        <v>9088</v>
      </c>
      <c r="E17" s="536">
        <v>1124</v>
      </c>
      <c r="F17" s="536">
        <v>42</v>
      </c>
      <c r="G17" s="536">
        <v>5291</v>
      </c>
      <c r="H17" s="536">
        <v>2571</v>
      </c>
      <c r="I17" s="536">
        <v>7862</v>
      </c>
      <c r="J17" s="536">
        <v>0</v>
      </c>
      <c r="K17" s="536">
        <v>0</v>
      </c>
      <c r="L17" s="536">
        <v>0</v>
      </c>
      <c r="M17" s="536">
        <v>1471</v>
      </c>
      <c r="N17" s="536">
        <v>921</v>
      </c>
      <c r="O17" s="536">
        <v>2392</v>
      </c>
      <c r="P17" s="536">
        <v>0</v>
      </c>
      <c r="Q17" s="536">
        <v>7485</v>
      </c>
      <c r="R17" s="536">
        <v>104</v>
      </c>
      <c r="S17" s="536">
        <v>6</v>
      </c>
      <c r="T17" s="536">
        <v>110</v>
      </c>
      <c r="U17" s="536">
        <v>14</v>
      </c>
      <c r="V17" s="536">
        <v>3</v>
      </c>
      <c r="W17" s="536">
        <v>17</v>
      </c>
      <c r="X17" s="220"/>
    </row>
    <row r="18" spans="1:29" ht="21" customHeight="1">
      <c r="A18" s="88"/>
      <c r="B18" s="202" t="s">
        <v>306</v>
      </c>
      <c r="C18" s="538">
        <v>2674</v>
      </c>
      <c r="D18" s="538">
        <v>2156</v>
      </c>
      <c r="E18" s="538">
        <v>516</v>
      </c>
      <c r="F18" s="538">
        <v>2</v>
      </c>
      <c r="G18" s="538">
        <v>1514</v>
      </c>
      <c r="H18" s="538">
        <v>1160</v>
      </c>
      <c r="I18" s="538">
        <v>2674</v>
      </c>
      <c r="J18" s="538">
        <v>0</v>
      </c>
      <c r="K18" s="538">
        <v>0</v>
      </c>
      <c r="L18" s="538">
        <v>0</v>
      </c>
      <c r="M18" s="538">
        <v>0</v>
      </c>
      <c r="N18" s="538">
        <v>0</v>
      </c>
      <c r="O18" s="538">
        <v>0</v>
      </c>
      <c r="P18" s="538">
        <v>0</v>
      </c>
      <c r="Q18" s="538">
        <v>1895</v>
      </c>
      <c r="R18" s="538">
        <v>63</v>
      </c>
      <c r="S18" s="538">
        <v>2</v>
      </c>
      <c r="T18" s="538">
        <v>65</v>
      </c>
      <c r="U18" s="538">
        <v>6</v>
      </c>
      <c r="V18" s="538">
        <v>0</v>
      </c>
      <c r="W18" s="538">
        <v>6</v>
      </c>
      <c r="X18" s="265"/>
    </row>
    <row r="19" spans="1:29" ht="21" customHeight="1">
      <c r="A19" s="950" t="s">
        <v>232</v>
      </c>
      <c r="B19" s="951"/>
      <c r="C19" s="208">
        <v>20433</v>
      </c>
      <c r="D19" s="208">
        <v>18016</v>
      </c>
      <c r="E19" s="208">
        <v>2092</v>
      </c>
      <c r="F19" s="208">
        <v>325</v>
      </c>
      <c r="G19" s="208">
        <v>11894</v>
      </c>
      <c r="H19" s="208">
        <v>6559</v>
      </c>
      <c r="I19" s="208">
        <v>18453</v>
      </c>
      <c r="J19" s="208">
        <v>0</v>
      </c>
      <c r="K19" s="208">
        <v>0</v>
      </c>
      <c r="L19" s="208">
        <v>0</v>
      </c>
      <c r="M19" s="208">
        <v>1160</v>
      </c>
      <c r="N19" s="208">
        <v>820</v>
      </c>
      <c r="O19" s="208">
        <v>1980</v>
      </c>
      <c r="P19" s="208">
        <v>0</v>
      </c>
      <c r="Q19" s="208">
        <v>13513</v>
      </c>
      <c r="R19" s="208">
        <v>321</v>
      </c>
      <c r="S19" s="208">
        <v>53</v>
      </c>
      <c r="T19" s="208">
        <v>374</v>
      </c>
      <c r="U19" s="208">
        <v>41</v>
      </c>
      <c r="V19" s="208">
        <v>0</v>
      </c>
      <c r="W19" s="208">
        <v>41</v>
      </c>
      <c r="X19" s="209"/>
    </row>
    <row r="20" spans="1:29" ht="21" customHeight="1">
      <c r="A20" s="53"/>
      <c r="B20" s="207" t="s">
        <v>307</v>
      </c>
      <c r="C20" s="536">
        <v>10165</v>
      </c>
      <c r="D20" s="536">
        <v>8426</v>
      </c>
      <c r="E20" s="536">
        <v>1449</v>
      </c>
      <c r="F20" s="536">
        <v>290</v>
      </c>
      <c r="G20" s="536">
        <v>5390</v>
      </c>
      <c r="H20" s="536">
        <v>2795</v>
      </c>
      <c r="I20" s="536">
        <v>8185</v>
      </c>
      <c r="J20" s="536">
        <v>0</v>
      </c>
      <c r="K20" s="536">
        <v>0</v>
      </c>
      <c r="L20" s="536">
        <v>0</v>
      </c>
      <c r="M20" s="536">
        <v>1160</v>
      </c>
      <c r="N20" s="536">
        <v>820</v>
      </c>
      <c r="O20" s="536">
        <v>1980</v>
      </c>
      <c r="P20" s="536">
        <v>0</v>
      </c>
      <c r="Q20" s="536">
        <v>6074</v>
      </c>
      <c r="R20" s="536">
        <v>103</v>
      </c>
      <c r="S20" s="536">
        <v>33</v>
      </c>
      <c r="T20" s="536">
        <v>136</v>
      </c>
      <c r="U20" s="536">
        <v>16</v>
      </c>
      <c r="V20" s="536">
        <v>0</v>
      </c>
      <c r="W20" s="536">
        <v>16</v>
      </c>
      <c r="X20" s="220"/>
    </row>
    <row r="21" spans="1:29" ht="21" customHeight="1">
      <c r="A21" s="53"/>
      <c r="B21" s="212" t="s">
        <v>219</v>
      </c>
      <c r="C21" s="537">
        <v>3327</v>
      </c>
      <c r="D21" s="537">
        <v>3181</v>
      </c>
      <c r="E21" s="537">
        <v>136</v>
      </c>
      <c r="F21" s="537">
        <v>10</v>
      </c>
      <c r="G21" s="537">
        <v>1977</v>
      </c>
      <c r="H21" s="537">
        <v>1350</v>
      </c>
      <c r="I21" s="537">
        <v>3327</v>
      </c>
      <c r="J21" s="537">
        <v>0</v>
      </c>
      <c r="K21" s="537">
        <v>0</v>
      </c>
      <c r="L21" s="537">
        <v>0</v>
      </c>
      <c r="M21" s="537">
        <v>0</v>
      </c>
      <c r="N21" s="537">
        <v>0</v>
      </c>
      <c r="O21" s="537">
        <v>0</v>
      </c>
      <c r="P21" s="537">
        <v>0</v>
      </c>
      <c r="Q21" s="537">
        <v>3077</v>
      </c>
      <c r="R21" s="537">
        <v>49</v>
      </c>
      <c r="S21" s="537">
        <v>5</v>
      </c>
      <c r="T21" s="537">
        <v>54</v>
      </c>
      <c r="U21" s="537">
        <v>7</v>
      </c>
      <c r="V21" s="537">
        <v>0</v>
      </c>
      <c r="W21" s="537">
        <v>7</v>
      </c>
      <c r="X21" s="220"/>
    </row>
    <row r="22" spans="1:29" ht="21" customHeight="1">
      <c r="A22" s="53"/>
      <c r="B22" s="212" t="s">
        <v>308</v>
      </c>
      <c r="C22" s="537">
        <v>3431</v>
      </c>
      <c r="D22" s="537">
        <v>3125</v>
      </c>
      <c r="E22" s="537">
        <v>289</v>
      </c>
      <c r="F22" s="537">
        <v>17</v>
      </c>
      <c r="G22" s="537">
        <v>2143</v>
      </c>
      <c r="H22" s="537">
        <v>1288</v>
      </c>
      <c r="I22" s="537">
        <v>3431</v>
      </c>
      <c r="J22" s="537">
        <v>0</v>
      </c>
      <c r="K22" s="537">
        <v>0</v>
      </c>
      <c r="L22" s="537">
        <v>0</v>
      </c>
      <c r="M22" s="537">
        <v>0</v>
      </c>
      <c r="N22" s="537">
        <v>0</v>
      </c>
      <c r="O22" s="537">
        <v>0</v>
      </c>
      <c r="P22" s="537">
        <v>0</v>
      </c>
      <c r="Q22" s="537">
        <v>1912</v>
      </c>
      <c r="R22" s="537">
        <v>87</v>
      </c>
      <c r="S22" s="537">
        <v>6</v>
      </c>
      <c r="T22" s="537">
        <v>93</v>
      </c>
      <c r="U22" s="537">
        <v>9</v>
      </c>
      <c r="V22" s="537">
        <v>0</v>
      </c>
      <c r="W22" s="537">
        <v>9</v>
      </c>
      <c r="X22" s="220"/>
    </row>
    <row r="23" spans="1:29" ht="21" customHeight="1">
      <c r="A23" s="88"/>
      <c r="B23" s="202" t="s">
        <v>218</v>
      </c>
      <c r="C23" s="538">
        <v>3510</v>
      </c>
      <c r="D23" s="538">
        <v>3284</v>
      </c>
      <c r="E23" s="538">
        <v>218</v>
      </c>
      <c r="F23" s="538">
        <v>8</v>
      </c>
      <c r="G23" s="538">
        <v>2384</v>
      </c>
      <c r="H23" s="538">
        <v>1126</v>
      </c>
      <c r="I23" s="538">
        <v>3510</v>
      </c>
      <c r="J23" s="538">
        <v>0</v>
      </c>
      <c r="K23" s="538">
        <v>0</v>
      </c>
      <c r="L23" s="538">
        <v>0</v>
      </c>
      <c r="M23" s="538">
        <v>0</v>
      </c>
      <c r="N23" s="538">
        <v>0</v>
      </c>
      <c r="O23" s="538">
        <v>0</v>
      </c>
      <c r="P23" s="538">
        <v>0</v>
      </c>
      <c r="Q23" s="538">
        <v>2450</v>
      </c>
      <c r="R23" s="538">
        <v>82</v>
      </c>
      <c r="S23" s="538">
        <v>9</v>
      </c>
      <c r="T23" s="538">
        <v>91</v>
      </c>
      <c r="U23" s="538">
        <v>9</v>
      </c>
      <c r="V23" s="538">
        <v>0</v>
      </c>
      <c r="W23" s="538">
        <v>9</v>
      </c>
      <c r="X23" s="265"/>
    </row>
    <row r="24" spans="1:29" ht="21" customHeight="1">
      <c r="A24" s="950" t="s">
        <v>235</v>
      </c>
      <c r="B24" s="951"/>
      <c r="C24" s="208">
        <v>24074</v>
      </c>
      <c r="D24" s="208">
        <v>22649</v>
      </c>
      <c r="E24" s="208">
        <v>1130</v>
      </c>
      <c r="F24" s="208">
        <v>295</v>
      </c>
      <c r="G24" s="208">
        <v>16532</v>
      </c>
      <c r="H24" s="208">
        <v>7542</v>
      </c>
      <c r="I24" s="208">
        <v>24074</v>
      </c>
      <c r="J24" s="208">
        <v>0</v>
      </c>
      <c r="K24" s="208">
        <v>0</v>
      </c>
      <c r="L24" s="208">
        <v>0</v>
      </c>
      <c r="M24" s="208">
        <v>0</v>
      </c>
      <c r="N24" s="208">
        <v>0</v>
      </c>
      <c r="O24" s="208">
        <v>0</v>
      </c>
      <c r="P24" s="208">
        <v>0</v>
      </c>
      <c r="Q24" s="208">
        <v>16510</v>
      </c>
      <c r="R24" s="208">
        <v>582</v>
      </c>
      <c r="S24" s="208">
        <v>87</v>
      </c>
      <c r="T24" s="208">
        <v>669</v>
      </c>
      <c r="U24" s="208">
        <v>42</v>
      </c>
      <c r="V24" s="208">
        <v>6</v>
      </c>
      <c r="W24" s="208">
        <v>48</v>
      </c>
      <c r="X24" s="209"/>
    </row>
    <row r="25" spans="1:29" ht="21" customHeight="1">
      <c r="A25" s="53"/>
      <c r="B25" s="207" t="s">
        <v>309</v>
      </c>
      <c r="C25" s="540">
        <v>9371</v>
      </c>
      <c r="D25" s="540">
        <v>9015</v>
      </c>
      <c r="E25" s="540">
        <v>240</v>
      </c>
      <c r="F25" s="540">
        <v>116</v>
      </c>
      <c r="G25" s="540">
        <v>6955</v>
      </c>
      <c r="H25" s="540">
        <v>2416</v>
      </c>
      <c r="I25" s="540">
        <v>9371</v>
      </c>
      <c r="J25" s="540">
        <v>0</v>
      </c>
      <c r="K25" s="540">
        <v>0</v>
      </c>
      <c r="L25" s="540">
        <v>0</v>
      </c>
      <c r="M25" s="540">
        <v>0</v>
      </c>
      <c r="N25" s="540">
        <v>0</v>
      </c>
      <c r="O25" s="540">
        <v>0</v>
      </c>
      <c r="P25" s="540">
        <v>0</v>
      </c>
      <c r="Q25" s="540">
        <v>7075</v>
      </c>
      <c r="R25" s="540">
        <v>103</v>
      </c>
      <c r="S25" s="540">
        <v>33</v>
      </c>
      <c r="T25" s="540">
        <v>136</v>
      </c>
      <c r="U25" s="540">
        <v>11</v>
      </c>
      <c r="V25" s="540">
        <v>6</v>
      </c>
      <c r="W25" s="540">
        <v>17</v>
      </c>
      <c r="X25" s="338"/>
    </row>
    <row r="26" spans="1:29" ht="21" customHeight="1">
      <c r="A26" s="53"/>
      <c r="B26" s="212" t="s">
        <v>193</v>
      </c>
      <c r="C26" s="537">
        <v>2674</v>
      </c>
      <c r="D26" s="537">
        <v>2582</v>
      </c>
      <c r="E26" s="537">
        <v>66</v>
      </c>
      <c r="F26" s="537">
        <v>26</v>
      </c>
      <c r="G26" s="537">
        <v>1844</v>
      </c>
      <c r="H26" s="537">
        <v>830</v>
      </c>
      <c r="I26" s="537">
        <v>2674</v>
      </c>
      <c r="J26" s="537">
        <v>0</v>
      </c>
      <c r="K26" s="537">
        <v>0</v>
      </c>
      <c r="L26" s="537">
        <v>0</v>
      </c>
      <c r="M26" s="537">
        <v>0</v>
      </c>
      <c r="N26" s="537">
        <v>0</v>
      </c>
      <c r="O26" s="537">
        <v>0</v>
      </c>
      <c r="P26" s="537">
        <v>0</v>
      </c>
      <c r="Q26" s="537">
        <v>2892</v>
      </c>
      <c r="R26" s="537">
        <v>78</v>
      </c>
      <c r="S26" s="537">
        <v>4</v>
      </c>
      <c r="T26" s="537">
        <v>82</v>
      </c>
      <c r="U26" s="537">
        <v>7</v>
      </c>
      <c r="V26" s="537">
        <v>0</v>
      </c>
      <c r="W26" s="537">
        <v>7</v>
      </c>
      <c r="X26" s="220"/>
    </row>
    <row r="27" spans="1:29" ht="21" customHeight="1">
      <c r="A27" s="53"/>
      <c r="B27" s="212" t="s">
        <v>195</v>
      </c>
      <c r="C27" s="537">
        <v>6641</v>
      </c>
      <c r="D27" s="537">
        <v>6417</v>
      </c>
      <c r="E27" s="537">
        <v>224</v>
      </c>
      <c r="F27" s="537">
        <v>0</v>
      </c>
      <c r="G27" s="537">
        <v>4731</v>
      </c>
      <c r="H27" s="537">
        <v>1910</v>
      </c>
      <c r="I27" s="537">
        <v>6641</v>
      </c>
      <c r="J27" s="537">
        <v>0</v>
      </c>
      <c r="K27" s="537">
        <v>0</v>
      </c>
      <c r="L27" s="537">
        <v>0</v>
      </c>
      <c r="M27" s="537">
        <v>0</v>
      </c>
      <c r="N27" s="537">
        <v>0</v>
      </c>
      <c r="O27" s="537">
        <v>0</v>
      </c>
      <c r="P27" s="537">
        <v>0</v>
      </c>
      <c r="Q27" s="537">
        <v>4197</v>
      </c>
      <c r="R27" s="537">
        <v>89</v>
      </c>
      <c r="S27" s="537">
        <v>2</v>
      </c>
      <c r="T27" s="537">
        <v>91</v>
      </c>
      <c r="U27" s="537">
        <v>9</v>
      </c>
      <c r="V27" s="537">
        <v>0</v>
      </c>
      <c r="W27" s="537">
        <v>9</v>
      </c>
      <c r="X27" s="220"/>
    </row>
    <row r="28" spans="1:29" ht="21" customHeight="1">
      <c r="A28" s="53"/>
      <c r="B28" s="212" t="s">
        <v>243</v>
      </c>
      <c r="C28" s="537">
        <v>2952</v>
      </c>
      <c r="D28" s="537">
        <v>2738</v>
      </c>
      <c r="E28" s="537">
        <v>192</v>
      </c>
      <c r="F28" s="537">
        <v>22</v>
      </c>
      <c r="G28" s="537">
        <v>1847</v>
      </c>
      <c r="H28" s="537">
        <v>1105</v>
      </c>
      <c r="I28" s="537">
        <v>2952</v>
      </c>
      <c r="J28" s="537">
        <v>0</v>
      </c>
      <c r="K28" s="537">
        <v>0</v>
      </c>
      <c r="L28" s="537">
        <v>0</v>
      </c>
      <c r="M28" s="537">
        <v>0</v>
      </c>
      <c r="N28" s="537">
        <v>0</v>
      </c>
      <c r="O28" s="537">
        <v>0</v>
      </c>
      <c r="P28" s="537">
        <v>0</v>
      </c>
      <c r="Q28" s="537">
        <v>2192</v>
      </c>
      <c r="R28" s="537">
        <v>92</v>
      </c>
      <c r="S28" s="537">
        <v>1</v>
      </c>
      <c r="T28" s="537">
        <v>93</v>
      </c>
      <c r="U28" s="537">
        <v>7</v>
      </c>
      <c r="V28" s="537">
        <v>0</v>
      </c>
      <c r="W28" s="537">
        <v>7</v>
      </c>
      <c r="X28" s="220"/>
    </row>
    <row r="29" spans="1:29" ht="21" customHeight="1">
      <c r="A29" s="88"/>
      <c r="B29" s="202" t="s">
        <v>378</v>
      </c>
      <c r="C29" s="538">
        <v>2436</v>
      </c>
      <c r="D29" s="538">
        <v>1897</v>
      </c>
      <c r="E29" s="538">
        <v>408</v>
      </c>
      <c r="F29" s="538">
        <v>131</v>
      </c>
      <c r="G29" s="538">
        <v>1155</v>
      </c>
      <c r="H29" s="538">
        <v>1281</v>
      </c>
      <c r="I29" s="538">
        <v>2436</v>
      </c>
      <c r="J29" s="538">
        <v>0</v>
      </c>
      <c r="K29" s="538">
        <v>0</v>
      </c>
      <c r="L29" s="538">
        <v>0</v>
      </c>
      <c r="M29" s="538">
        <v>0</v>
      </c>
      <c r="N29" s="538">
        <v>0</v>
      </c>
      <c r="O29" s="538">
        <v>0</v>
      </c>
      <c r="P29" s="538">
        <v>0</v>
      </c>
      <c r="Q29" s="538">
        <v>154</v>
      </c>
      <c r="R29" s="538">
        <v>220</v>
      </c>
      <c r="S29" s="538">
        <v>47</v>
      </c>
      <c r="T29" s="538">
        <v>267</v>
      </c>
      <c r="U29" s="538">
        <v>8</v>
      </c>
      <c r="V29" s="538">
        <v>0</v>
      </c>
      <c r="W29" s="538">
        <v>8</v>
      </c>
      <c r="X29" s="265"/>
    </row>
    <row r="30" spans="1:29" ht="21" customHeight="1">
      <c r="A30" s="943" t="s">
        <v>196</v>
      </c>
      <c r="B30" s="944"/>
      <c r="C30" s="539">
        <v>7450</v>
      </c>
      <c r="D30" s="539">
        <v>6961</v>
      </c>
      <c r="E30" s="539">
        <v>489</v>
      </c>
      <c r="F30" s="539">
        <v>0</v>
      </c>
      <c r="G30" s="539">
        <v>5312</v>
      </c>
      <c r="H30" s="539">
        <v>2138</v>
      </c>
      <c r="I30" s="539">
        <v>7450</v>
      </c>
      <c r="J30" s="539">
        <v>0</v>
      </c>
      <c r="K30" s="539">
        <v>0</v>
      </c>
      <c r="L30" s="539">
        <v>0</v>
      </c>
      <c r="M30" s="539">
        <v>0</v>
      </c>
      <c r="N30" s="539">
        <v>0</v>
      </c>
      <c r="O30" s="539">
        <v>0</v>
      </c>
      <c r="P30" s="539">
        <v>0</v>
      </c>
      <c r="Q30" s="539">
        <v>2038</v>
      </c>
      <c r="R30" s="539">
        <v>146</v>
      </c>
      <c r="S30" s="539">
        <v>12</v>
      </c>
      <c r="T30" s="539">
        <v>158</v>
      </c>
      <c r="U30" s="539">
        <v>14</v>
      </c>
      <c r="V30" s="539">
        <v>0</v>
      </c>
      <c r="W30" s="539">
        <v>14</v>
      </c>
      <c r="X30" s="205"/>
      <c r="Y30" s="481"/>
      <c r="Z30" s="481"/>
      <c r="AA30" s="481"/>
      <c r="AB30" s="481"/>
      <c r="AC30" s="481"/>
    </row>
    <row r="31" spans="1:29" ht="21" customHeight="1">
      <c r="A31" s="943" t="s">
        <v>197</v>
      </c>
      <c r="B31" s="944"/>
      <c r="C31" s="541">
        <v>6376</v>
      </c>
      <c r="D31" s="541">
        <v>5566</v>
      </c>
      <c r="E31" s="541">
        <v>632</v>
      </c>
      <c r="F31" s="541">
        <v>178</v>
      </c>
      <c r="G31" s="541">
        <v>4287</v>
      </c>
      <c r="H31" s="541">
        <v>1270</v>
      </c>
      <c r="I31" s="541">
        <v>5557</v>
      </c>
      <c r="J31" s="541">
        <v>0</v>
      </c>
      <c r="K31" s="541">
        <v>0</v>
      </c>
      <c r="L31" s="541">
        <v>0</v>
      </c>
      <c r="M31" s="541">
        <v>0</v>
      </c>
      <c r="N31" s="541">
        <v>0</v>
      </c>
      <c r="O31" s="541">
        <v>0</v>
      </c>
      <c r="P31" s="541">
        <v>819</v>
      </c>
      <c r="Q31" s="541">
        <v>7661</v>
      </c>
      <c r="R31" s="541">
        <v>80</v>
      </c>
      <c r="S31" s="541">
        <v>117</v>
      </c>
      <c r="T31" s="541">
        <v>197</v>
      </c>
      <c r="U31" s="541">
        <v>13</v>
      </c>
      <c r="V31" s="541">
        <v>7</v>
      </c>
      <c r="W31" s="541">
        <v>20</v>
      </c>
      <c r="X31" s="542"/>
      <c r="Y31" s="481"/>
      <c r="Z31" s="481"/>
      <c r="AA31" s="481"/>
      <c r="AB31" s="481"/>
      <c r="AC31" s="481"/>
    </row>
    <row r="32" spans="1:29" ht="21" customHeight="1">
      <c r="A32" s="950" t="s">
        <v>236</v>
      </c>
      <c r="B32" s="951"/>
      <c r="C32" s="208">
        <v>10517</v>
      </c>
      <c r="D32" s="208">
        <v>8583</v>
      </c>
      <c r="E32" s="208">
        <v>1934</v>
      </c>
      <c r="F32" s="208">
        <v>0</v>
      </c>
      <c r="G32" s="208">
        <v>4375</v>
      </c>
      <c r="H32" s="208">
        <v>2528</v>
      </c>
      <c r="I32" s="208">
        <v>6903</v>
      </c>
      <c r="J32" s="208">
        <v>0</v>
      </c>
      <c r="K32" s="208">
        <v>0</v>
      </c>
      <c r="L32" s="208">
        <v>0</v>
      </c>
      <c r="M32" s="539" t="s">
        <v>137</v>
      </c>
      <c r="N32" s="539" t="s">
        <v>137</v>
      </c>
      <c r="O32" s="208">
        <v>3614</v>
      </c>
      <c r="P32" s="208">
        <v>0</v>
      </c>
      <c r="Q32" s="208">
        <v>7929</v>
      </c>
      <c r="R32" s="208">
        <v>99</v>
      </c>
      <c r="S32" s="208">
        <v>4</v>
      </c>
      <c r="T32" s="208">
        <v>103</v>
      </c>
      <c r="U32" s="208">
        <v>11</v>
      </c>
      <c r="V32" s="208">
        <v>1</v>
      </c>
      <c r="W32" s="208">
        <v>12</v>
      </c>
      <c r="X32" s="209"/>
    </row>
    <row r="33" spans="1:24" ht="21" customHeight="1">
      <c r="A33" s="53"/>
      <c r="B33" s="207" t="s">
        <v>198</v>
      </c>
      <c r="C33" s="536">
        <v>9496</v>
      </c>
      <c r="D33" s="536">
        <v>7819</v>
      </c>
      <c r="E33" s="536">
        <v>1677</v>
      </c>
      <c r="F33" s="536">
        <v>0</v>
      </c>
      <c r="G33" s="536">
        <v>3772</v>
      </c>
      <c r="H33" s="536">
        <v>2110</v>
      </c>
      <c r="I33" s="536">
        <v>5882</v>
      </c>
      <c r="J33" s="536">
        <v>0</v>
      </c>
      <c r="K33" s="536">
        <v>0</v>
      </c>
      <c r="L33" s="536">
        <v>0</v>
      </c>
      <c r="M33" s="536" t="s">
        <v>137</v>
      </c>
      <c r="N33" s="536" t="s">
        <v>137</v>
      </c>
      <c r="O33" s="536">
        <v>3614</v>
      </c>
      <c r="P33" s="536">
        <v>0</v>
      </c>
      <c r="Q33" s="536">
        <v>6518</v>
      </c>
      <c r="R33" s="536">
        <v>83</v>
      </c>
      <c r="S33" s="536">
        <v>3</v>
      </c>
      <c r="T33" s="536">
        <v>86</v>
      </c>
      <c r="U33" s="536">
        <v>9</v>
      </c>
      <c r="V33" s="536">
        <v>1</v>
      </c>
      <c r="W33" s="536">
        <v>10</v>
      </c>
      <c r="X33" s="220"/>
    </row>
    <row r="34" spans="1:24" ht="21" customHeight="1">
      <c r="A34" s="88"/>
      <c r="B34" s="202" t="s">
        <v>199</v>
      </c>
      <c r="C34" s="538">
        <v>1021</v>
      </c>
      <c r="D34" s="538">
        <v>764</v>
      </c>
      <c r="E34" s="538">
        <v>257</v>
      </c>
      <c r="F34" s="538">
        <v>0</v>
      </c>
      <c r="G34" s="538">
        <v>603</v>
      </c>
      <c r="H34" s="538">
        <v>418</v>
      </c>
      <c r="I34" s="538">
        <v>1021</v>
      </c>
      <c r="J34" s="538">
        <v>0</v>
      </c>
      <c r="K34" s="538">
        <v>0</v>
      </c>
      <c r="L34" s="538">
        <v>0</v>
      </c>
      <c r="M34" s="538">
        <v>0</v>
      </c>
      <c r="N34" s="538">
        <v>0</v>
      </c>
      <c r="O34" s="538">
        <v>0</v>
      </c>
      <c r="P34" s="538">
        <v>0</v>
      </c>
      <c r="Q34" s="538">
        <v>1411</v>
      </c>
      <c r="R34" s="538">
        <v>16</v>
      </c>
      <c r="S34" s="538">
        <v>1</v>
      </c>
      <c r="T34" s="538">
        <v>17</v>
      </c>
      <c r="U34" s="538">
        <v>2</v>
      </c>
      <c r="V34" s="538">
        <v>0</v>
      </c>
      <c r="W34" s="538">
        <v>2</v>
      </c>
      <c r="X34" s="265"/>
    </row>
    <row r="35" spans="1:24" ht="21" customHeight="1">
      <c r="A35" s="943" t="s">
        <v>200</v>
      </c>
      <c r="B35" s="944"/>
      <c r="C35" s="539">
        <v>6552</v>
      </c>
      <c r="D35" s="539">
        <v>6475</v>
      </c>
      <c r="E35" s="539">
        <v>76</v>
      </c>
      <c r="F35" s="539">
        <v>1</v>
      </c>
      <c r="G35" s="539">
        <v>4315</v>
      </c>
      <c r="H35" s="539">
        <v>2237</v>
      </c>
      <c r="I35" s="539">
        <v>6552</v>
      </c>
      <c r="J35" s="539">
        <v>0</v>
      </c>
      <c r="K35" s="539">
        <v>0</v>
      </c>
      <c r="L35" s="539">
        <v>0</v>
      </c>
      <c r="M35" s="539">
        <v>0</v>
      </c>
      <c r="N35" s="539">
        <v>0</v>
      </c>
      <c r="O35" s="539">
        <v>0</v>
      </c>
      <c r="P35" s="539">
        <v>0</v>
      </c>
      <c r="Q35" s="539">
        <v>6649</v>
      </c>
      <c r="R35" s="539">
        <v>109</v>
      </c>
      <c r="S35" s="539">
        <v>2</v>
      </c>
      <c r="T35" s="539">
        <v>111</v>
      </c>
      <c r="U35" s="539">
        <v>10</v>
      </c>
      <c r="V35" s="539">
        <v>5</v>
      </c>
      <c r="W35" s="539">
        <v>15</v>
      </c>
      <c r="X35" s="205"/>
    </row>
    <row r="36" spans="1:24" ht="21" customHeight="1">
      <c r="A36" s="943" t="s">
        <v>201</v>
      </c>
      <c r="B36" s="944"/>
      <c r="C36" s="538">
        <v>6284</v>
      </c>
      <c r="D36" s="538">
        <v>5979</v>
      </c>
      <c r="E36" s="538">
        <v>278</v>
      </c>
      <c r="F36" s="538">
        <v>27</v>
      </c>
      <c r="G36" s="538">
        <v>3783</v>
      </c>
      <c r="H36" s="538">
        <v>2501</v>
      </c>
      <c r="I36" s="538">
        <v>6284</v>
      </c>
      <c r="J36" s="538"/>
      <c r="K36" s="538"/>
      <c r="L36" s="538">
        <v>0</v>
      </c>
      <c r="M36" s="538"/>
      <c r="N36" s="538"/>
      <c r="O36" s="538">
        <v>0</v>
      </c>
      <c r="P36" s="538"/>
      <c r="Q36" s="538">
        <v>8062</v>
      </c>
      <c r="R36" s="538">
        <v>77</v>
      </c>
      <c r="S36" s="538">
        <v>0</v>
      </c>
      <c r="T36" s="538">
        <v>77</v>
      </c>
      <c r="U36" s="538">
        <v>10</v>
      </c>
      <c r="V36" s="538">
        <v>4</v>
      </c>
      <c r="W36" s="538">
        <v>14</v>
      </c>
      <c r="X36" s="306"/>
    </row>
    <row r="37" spans="1:24" ht="21" customHeight="1">
      <c r="A37" s="950" t="s">
        <v>237</v>
      </c>
      <c r="B37" s="951"/>
      <c r="C37" s="208">
        <v>5012</v>
      </c>
      <c r="D37" s="208">
        <v>4759</v>
      </c>
      <c r="E37" s="208">
        <v>250</v>
      </c>
      <c r="F37" s="208">
        <v>3</v>
      </c>
      <c r="G37" s="208">
        <v>3630</v>
      </c>
      <c r="H37" s="208">
        <v>1382</v>
      </c>
      <c r="I37" s="208">
        <v>5012</v>
      </c>
      <c r="J37" s="208">
        <v>0</v>
      </c>
      <c r="K37" s="208">
        <v>0</v>
      </c>
      <c r="L37" s="208">
        <v>0</v>
      </c>
      <c r="M37" s="208">
        <v>0</v>
      </c>
      <c r="N37" s="208">
        <v>0</v>
      </c>
      <c r="O37" s="208">
        <v>0</v>
      </c>
      <c r="P37" s="208">
        <v>0</v>
      </c>
      <c r="Q37" s="208">
        <v>4777</v>
      </c>
      <c r="R37" s="208">
        <v>122</v>
      </c>
      <c r="S37" s="208">
        <v>3</v>
      </c>
      <c r="T37" s="208">
        <v>125</v>
      </c>
      <c r="U37" s="208">
        <v>15</v>
      </c>
      <c r="V37" s="208">
        <v>0</v>
      </c>
      <c r="W37" s="208">
        <v>15</v>
      </c>
      <c r="X37" s="209"/>
    </row>
    <row r="38" spans="1:24" ht="21" customHeight="1">
      <c r="A38" s="53"/>
      <c r="B38" s="207" t="s">
        <v>202</v>
      </c>
      <c r="C38" s="536">
        <v>2698</v>
      </c>
      <c r="D38" s="536">
        <v>2535</v>
      </c>
      <c r="E38" s="536">
        <v>160</v>
      </c>
      <c r="F38" s="536">
        <v>3</v>
      </c>
      <c r="G38" s="536">
        <v>2214</v>
      </c>
      <c r="H38" s="536">
        <v>484</v>
      </c>
      <c r="I38" s="536">
        <v>2698</v>
      </c>
      <c r="J38" s="536">
        <v>0</v>
      </c>
      <c r="K38" s="536">
        <v>0</v>
      </c>
      <c r="L38" s="536">
        <v>0</v>
      </c>
      <c r="M38" s="536">
        <v>0</v>
      </c>
      <c r="N38" s="536">
        <v>0</v>
      </c>
      <c r="O38" s="536">
        <v>0</v>
      </c>
      <c r="P38" s="536">
        <v>0</v>
      </c>
      <c r="Q38" s="536">
        <v>2573</v>
      </c>
      <c r="R38" s="536">
        <v>60</v>
      </c>
      <c r="S38" s="536">
        <v>1</v>
      </c>
      <c r="T38" s="536">
        <v>61</v>
      </c>
      <c r="U38" s="536">
        <v>10</v>
      </c>
      <c r="V38" s="536">
        <v>0</v>
      </c>
      <c r="W38" s="536">
        <v>10</v>
      </c>
      <c r="X38" s="220"/>
    </row>
    <row r="39" spans="1:24" ht="21" customHeight="1">
      <c r="A39" s="88"/>
      <c r="B39" s="202" t="s">
        <v>310</v>
      </c>
      <c r="C39" s="538">
        <v>2314</v>
      </c>
      <c r="D39" s="538">
        <v>2224</v>
      </c>
      <c r="E39" s="538">
        <v>90</v>
      </c>
      <c r="F39" s="538">
        <v>0</v>
      </c>
      <c r="G39" s="538">
        <v>1416</v>
      </c>
      <c r="H39" s="538">
        <v>898</v>
      </c>
      <c r="I39" s="538">
        <v>2314</v>
      </c>
      <c r="J39" s="538">
        <v>0</v>
      </c>
      <c r="K39" s="538">
        <v>0</v>
      </c>
      <c r="L39" s="538">
        <v>0</v>
      </c>
      <c r="M39" s="538">
        <v>0</v>
      </c>
      <c r="N39" s="538">
        <v>0</v>
      </c>
      <c r="O39" s="538">
        <v>0</v>
      </c>
      <c r="P39" s="538">
        <v>0</v>
      </c>
      <c r="Q39" s="538">
        <v>2204</v>
      </c>
      <c r="R39" s="538">
        <v>62</v>
      </c>
      <c r="S39" s="538">
        <v>2</v>
      </c>
      <c r="T39" s="538">
        <v>64</v>
      </c>
      <c r="U39" s="538">
        <v>5</v>
      </c>
      <c r="V39" s="538">
        <v>0</v>
      </c>
      <c r="W39" s="538">
        <v>5</v>
      </c>
      <c r="X39" s="265"/>
    </row>
    <row r="40" spans="1:24" ht="21" customHeight="1">
      <c r="A40" s="950" t="s">
        <v>238</v>
      </c>
      <c r="B40" s="951"/>
      <c r="C40" s="208">
        <v>6669</v>
      </c>
      <c r="D40" s="208">
        <v>6025</v>
      </c>
      <c r="E40" s="208">
        <v>644</v>
      </c>
      <c r="F40" s="208">
        <v>0</v>
      </c>
      <c r="G40" s="208">
        <v>5113</v>
      </c>
      <c r="H40" s="208">
        <v>1556</v>
      </c>
      <c r="I40" s="208">
        <v>6669</v>
      </c>
      <c r="J40" s="208">
        <v>0</v>
      </c>
      <c r="K40" s="208">
        <v>0</v>
      </c>
      <c r="L40" s="208">
        <v>0</v>
      </c>
      <c r="M40" s="208">
        <v>0</v>
      </c>
      <c r="N40" s="208">
        <v>0</v>
      </c>
      <c r="O40" s="208">
        <v>0</v>
      </c>
      <c r="P40" s="208">
        <v>0</v>
      </c>
      <c r="Q40" s="208">
        <v>1587</v>
      </c>
      <c r="R40" s="208">
        <v>123</v>
      </c>
      <c r="S40" s="208">
        <v>13</v>
      </c>
      <c r="T40" s="208">
        <v>136</v>
      </c>
      <c r="U40" s="208">
        <v>13</v>
      </c>
      <c r="V40" s="208">
        <v>0</v>
      </c>
      <c r="W40" s="208">
        <v>13</v>
      </c>
      <c r="X40" s="209"/>
    </row>
    <row r="41" spans="1:24" ht="21" customHeight="1">
      <c r="A41" s="53"/>
      <c r="B41" s="207" t="s">
        <v>203</v>
      </c>
      <c r="C41" s="536">
        <v>3938</v>
      </c>
      <c r="D41" s="536">
        <v>3435</v>
      </c>
      <c r="E41" s="536">
        <v>503</v>
      </c>
      <c r="F41" s="536">
        <v>0</v>
      </c>
      <c r="G41" s="536">
        <v>2992</v>
      </c>
      <c r="H41" s="536">
        <v>946</v>
      </c>
      <c r="I41" s="536">
        <v>3938</v>
      </c>
      <c r="J41" s="536">
        <v>0</v>
      </c>
      <c r="K41" s="536">
        <v>0</v>
      </c>
      <c r="L41" s="536">
        <v>0</v>
      </c>
      <c r="M41" s="536">
        <v>0</v>
      </c>
      <c r="N41" s="536">
        <v>0</v>
      </c>
      <c r="O41" s="536">
        <v>0</v>
      </c>
      <c r="P41" s="536">
        <v>0</v>
      </c>
      <c r="Q41" s="536">
        <v>1587</v>
      </c>
      <c r="R41" s="536">
        <v>64</v>
      </c>
      <c r="S41" s="536">
        <v>7</v>
      </c>
      <c r="T41" s="536">
        <v>71</v>
      </c>
      <c r="U41" s="536">
        <v>7</v>
      </c>
      <c r="V41" s="536">
        <v>0</v>
      </c>
      <c r="W41" s="536">
        <v>7</v>
      </c>
      <c r="X41" s="220"/>
    </row>
    <row r="42" spans="1:24" ht="21" customHeight="1">
      <c r="A42" s="88"/>
      <c r="B42" s="202" t="s">
        <v>204</v>
      </c>
      <c r="C42" s="538">
        <v>2731</v>
      </c>
      <c r="D42" s="538">
        <v>2590</v>
      </c>
      <c r="E42" s="538">
        <v>141</v>
      </c>
      <c r="F42" s="538">
        <v>0</v>
      </c>
      <c r="G42" s="538">
        <v>2121</v>
      </c>
      <c r="H42" s="538">
        <v>610</v>
      </c>
      <c r="I42" s="538">
        <v>2731</v>
      </c>
      <c r="J42" s="538">
        <v>0</v>
      </c>
      <c r="K42" s="538">
        <v>0</v>
      </c>
      <c r="L42" s="538">
        <v>0</v>
      </c>
      <c r="M42" s="538">
        <v>0</v>
      </c>
      <c r="N42" s="538">
        <v>0</v>
      </c>
      <c r="O42" s="538">
        <v>0</v>
      </c>
      <c r="P42" s="538">
        <v>0</v>
      </c>
      <c r="Q42" s="538">
        <v>0</v>
      </c>
      <c r="R42" s="538">
        <v>59</v>
      </c>
      <c r="S42" s="538">
        <v>6</v>
      </c>
      <c r="T42" s="538">
        <v>65</v>
      </c>
      <c r="U42" s="538">
        <v>6</v>
      </c>
      <c r="V42" s="538">
        <v>0</v>
      </c>
      <c r="W42" s="538">
        <v>6</v>
      </c>
      <c r="X42" s="265"/>
    </row>
    <row r="43" spans="1:24" ht="21" customHeight="1">
      <c r="A43" s="953" t="s">
        <v>206</v>
      </c>
      <c r="B43" s="953"/>
      <c r="C43" s="539">
        <v>3892</v>
      </c>
      <c r="D43" s="539">
        <v>3789</v>
      </c>
      <c r="E43" s="539">
        <v>103</v>
      </c>
      <c r="F43" s="539">
        <v>0</v>
      </c>
      <c r="G43" s="539">
        <v>2594</v>
      </c>
      <c r="H43" s="539">
        <v>1298</v>
      </c>
      <c r="I43" s="539">
        <v>3892</v>
      </c>
      <c r="J43" s="539">
        <v>0</v>
      </c>
      <c r="K43" s="539">
        <v>0</v>
      </c>
      <c r="L43" s="539">
        <v>0</v>
      </c>
      <c r="M43" s="539">
        <v>0</v>
      </c>
      <c r="N43" s="539">
        <v>0</v>
      </c>
      <c r="O43" s="539">
        <v>0</v>
      </c>
      <c r="P43" s="539">
        <v>0</v>
      </c>
      <c r="Q43" s="539">
        <v>3605</v>
      </c>
      <c r="R43" s="539">
        <v>96</v>
      </c>
      <c r="S43" s="539">
        <v>8</v>
      </c>
      <c r="T43" s="539">
        <v>104</v>
      </c>
      <c r="U43" s="539">
        <v>6</v>
      </c>
      <c r="V43" s="539">
        <v>0</v>
      </c>
      <c r="W43" s="539">
        <v>6</v>
      </c>
      <c r="X43" s="205"/>
    </row>
    <row r="44" spans="1:24" ht="21" customHeight="1">
      <c r="A44" s="954" t="s">
        <v>270</v>
      </c>
      <c r="B44" s="954"/>
      <c r="C44" s="537">
        <v>1442</v>
      </c>
      <c r="D44" s="537">
        <v>1439</v>
      </c>
      <c r="E44" s="537">
        <v>3</v>
      </c>
      <c r="F44" s="537">
        <v>0</v>
      </c>
      <c r="G44" s="537" t="s">
        <v>327</v>
      </c>
      <c r="H44" s="537" t="s">
        <v>327</v>
      </c>
      <c r="I44" s="537" t="s">
        <v>327</v>
      </c>
      <c r="J44" s="537" t="s">
        <v>327</v>
      </c>
      <c r="K44" s="537" t="s">
        <v>327</v>
      </c>
      <c r="L44" s="537" t="s">
        <v>327</v>
      </c>
      <c r="M44" s="537" t="s">
        <v>327</v>
      </c>
      <c r="N44" s="537" t="s">
        <v>327</v>
      </c>
      <c r="O44" s="537" t="s">
        <v>327</v>
      </c>
      <c r="P44" s="537" t="s">
        <v>327</v>
      </c>
      <c r="Q44" s="537">
        <v>76</v>
      </c>
      <c r="R44" s="537">
        <v>31</v>
      </c>
      <c r="S44" s="537">
        <v>0</v>
      </c>
      <c r="T44" s="537">
        <v>31</v>
      </c>
      <c r="U44" s="537">
        <v>2</v>
      </c>
      <c r="V44" s="537">
        <v>0</v>
      </c>
      <c r="W44" s="537">
        <v>2</v>
      </c>
      <c r="X44" s="220"/>
    </row>
    <row r="45" spans="1:24" ht="21" customHeight="1">
      <c r="A45" s="954" t="s">
        <v>208</v>
      </c>
      <c r="B45" s="954"/>
      <c r="C45" s="537">
        <v>460</v>
      </c>
      <c r="D45" s="537">
        <v>365</v>
      </c>
      <c r="E45" s="537">
        <v>95</v>
      </c>
      <c r="F45" s="537">
        <v>0</v>
      </c>
      <c r="G45" s="537">
        <v>277</v>
      </c>
      <c r="H45" s="537">
        <v>183</v>
      </c>
      <c r="I45" s="537">
        <v>460</v>
      </c>
      <c r="J45" s="537">
        <v>0</v>
      </c>
      <c r="K45" s="537">
        <v>0</v>
      </c>
      <c r="L45" s="537">
        <v>0</v>
      </c>
      <c r="M45" s="537">
        <v>0</v>
      </c>
      <c r="N45" s="537">
        <v>0</v>
      </c>
      <c r="O45" s="537">
        <v>0</v>
      </c>
      <c r="P45" s="537">
        <v>0</v>
      </c>
      <c r="Q45" s="537">
        <v>0</v>
      </c>
      <c r="R45" s="537">
        <v>3</v>
      </c>
      <c r="S45" s="537">
        <v>1</v>
      </c>
      <c r="T45" s="537">
        <v>4</v>
      </c>
      <c r="U45" s="537">
        <v>3</v>
      </c>
      <c r="V45" s="537">
        <v>0</v>
      </c>
      <c r="W45" s="537">
        <v>3</v>
      </c>
      <c r="X45" s="220"/>
    </row>
    <row r="46" spans="1:24" ht="21" customHeight="1">
      <c r="A46" s="954" t="s">
        <v>212</v>
      </c>
      <c r="B46" s="954"/>
      <c r="C46" s="543">
        <v>2199</v>
      </c>
      <c r="D46" s="543">
        <v>1376</v>
      </c>
      <c r="E46" s="543">
        <v>822</v>
      </c>
      <c r="F46" s="543">
        <v>1</v>
      </c>
      <c r="G46" s="543">
        <v>1434</v>
      </c>
      <c r="H46" s="543">
        <v>765</v>
      </c>
      <c r="I46" s="543">
        <v>2199</v>
      </c>
      <c r="J46" s="543">
        <v>0</v>
      </c>
      <c r="K46" s="543">
        <v>0</v>
      </c>
      <c r="L46" s="543">
        <v>0</v>
      </c>
      <c r="M46" s="544">
        <v>0</v>
      </c>
      <c r="N46" s="543">
        <v>0</v>
      </c>
      <c r="O46" s="543">
        <v>0</v>
      </c>
      <c r="P46" s="543">
        <v>0</v>
      </c>
      <c r="Q46" s="543">
        <v>975</v>
      </c>
      <c r="R46" s="543">
        <v>38</v>
      </c>
      <c r="S46" s="543">
        <v>1</v>
      </c>
      <c r="T46" s="543">
        <v>39</v>
      </c>
      <c r="U46" s="543">
        <v>5</v>
      </c>
      <c r="V46" s="543">
        <v>0</v>
      </c>
      <c r="W46" s="543">
        <v>5</v>
      </c>
      <c r="X46" s="220"/>
    </row>
    <row r="47" spans="1:24" ht="21" customHeight="1">
      <c r="A47" s="977" t="s">
        <v>266</v>
      </c>
      <c r="B47" s="978"/>
      <c r="C47" s="537">
        <v>3006</v>
      </c>
      <c r="D47" s="537">
        <v>2845</v>
      </c>
      <c r="E47" s="537">
        <v>161</v>
      </c>
      <c r="F47" s="537">
        <v>0</v>
      </c>
      <c r="G47" s="537">
        <v>2053</v>
      </c>
      <c r="H47" s="537">
        <v>953</v>
      </c>
      <c r="I47" s="537">
        <v>3006</v>
      </c>
      <c r="J47" s="537">
        <v>0</v>
      </c>
      <c r="K47" s="537">
        <v>0</v>
      </c>
      <c r="L47" s="537">
        <v>0</v>
      </c>
      <c r="M47" s="537">
        <v>0</v>
      </c>
      <c r="N47" s="537">
        <v>0</v>
      </c>
      <c r="O47" s="537">
        <v>0</v>
      </c>
      <c r="P47" s="537">
        <v>0</v>
      </c>
      <c r="Q47" s="537">
        <v>2596</v>
      </c>
      <c r="R47" s="537">
        <v>95</v>
      </c>
      <c r="S47" s="537">
        <v>0</v>
      </c>
      <c r="T47" s="537">
        <v>95</v>
      </c>
      <c r="U47" s="537">
        <v>9</v>
      </c>
      <c r="V47" s="537">
        <v>0</v>
      </c>
      <c r="W47" s="537">
        <v>9</v>
      </c>
      <c r="X47" s="220"/>
    </row>
    <row r="48" spans="1:24" ht="21" customHeight="1">
      <c r="A48" s="959" t="s">
        <v>217</v>
      </c>
      <c r="B48" s="960"/>
      <c r="C48" s="538">
        <v>1489</v>
      </c>
      <c r="D48" s="538">
        <v>1294</v>
      </c>
      <c r="E48" s="538">
        <v>195</v>
      </c>
      <c r="F48" s="538">
        <v>0</v>
      </c>
      <c r="G48" s="538">
        <v>1280</v>
      </c>
      <c r="H48" s="538">
        <v>209</v>
      </c>
      <c r="I48" s="538">
        <v>1489</v>
      </c>
      <c r="J48" s="538">
        <v>0</v>
      </c>
      <c r="K48" s="538">
        <v>0</v>
      </c>
      <c r="L48" s="538">
        <v>0</v>
      </c>
      <c r="M48" s="538">
        <v>0</v>
      </c>
      <c r="N48" s="538">
        <v>0</v>
      </c>
      <c r="O48" s="538">
        <v>0</v>
      </c>
      <c r="P48" s="538">
        <v>0</v>
      </c>
      <c r="Q48" s="538">
        <v>633</v>
      </c>
      <c r="R48" s="538">
        <v>21</v>
      </c>
      <c r="S48" s="538">
        <v>3</v>
      </c>
      <c r="T48" s="538">
        <v>24</v>
      </c>
      <c r="U48" s="538">
        <v>7</v>
      </c>
      <c r="V48" s="538">
        <v>4</v>
      </c>
      <c r="W48" s="538">
        <v>11</v>
      </c>
      <c r="X48" s="265"/>
    </row>
    <row r="49" spans="1:24" ht="21" customHeight="1">
      <c r="A49" s="943" t="s">
        <v>209</v>
      </c>
      <c r="B49" s="944"/>
      <c r="C49" s="537">
        <v>4136</v>
      </c>
      <c r="D49" s="537">
        <v>3890</v>
      </c>
      <c r="E49" s="537">
        <v>226</v>
      </c>
      <c r="F49" s="537">
        <v>20</v>
      </c>
      <c r="G49" s="537">
        <v>2752</v>
      </c>
      <c r="H49" s="537">
        <v>1384</v>
      </c>
      <c r="I49" s="537">
        <v>4136</v>
      </c>
      <c r="J49" s="537">
        <v>0</v>
      </c>
      <c r="K49" s="537">
        <v>0</v>
      </c>
      <c r="L49" s="537">
        <v>0</v>
      </c>
      <c r="M49" s="537">
        <v>0</v>
      </c>
      <c r="N49" s="537">
        <v>0</v>
      </c>
      <c r="O49" s="537">
        <v>0</v>
      </c>
      <c r="P49" s="537">
        <v>0</v>
      </c>
      <c r="Q49" s="537">
        <v>2952</v>
      </c>
      <c r="R49" s="537">
        <v>104</v>
      </c>
      <c r="S49" s="537">
        <v>4</v>
      </c>
      <c r="T49" s="537">
        <v>108</v>
      </c>
      <c r="U49" s="537">
        <v>9</v>
      </c>
      <c r="V49" s="537">
        <v>0</v>
      </c>
      <c r="W49" s="537">
        <v>9</v>
      </c>
      <c r="X49" s="220"/>
    </row>
    <row r="50" spans="1:24" ht="21" customHeight="1">
      <c r="A50" s="943" t="s">
        <v>210</v>
      </c>
      <c r="B50" s="944"/>
      <c r="C50" s="537">
        <v>1937</v>
      </c>
      <c r="D50" s="537">
        <v>1675</v>
      </c>
      <c r="E50" s="537">
        <v>262</v>
      </c>
      <c r="F50" s="537">
        <v>0</v>
      </c>
      <c r="G50" s="537">
        <v>967</v>
      </c>
      <c r="H50" s="537">
        <v>741</v>
      </c>
      <c r="I50" s="537">
        <v>1708</v>
      </c>
      <c r="J50" s="537">
        <v>0</v>
      </c>
      <c r="K50" s="537">
        <v>0</v>
      </c>
      <c r="L50" s="537">
        <v>0</v>
      </c>
      <c r="M50" s="537">
        <v>0</v>
      </c>
      <c r="N50" s="537">
        <v>0</v>
      </c>
      <c r="O50" s="537">
        <v>0</v>
      </c>
      <c r="P50" s="537">
        <v>229</v>
      </c>
      <c r="Q50" s="537">
        <v>2312</v>
      </c>
      <c r="R50" s="537">
        <v>19</v>
      </c>
      <c r="S50" s="537">
        <v>0</v>
      </c>
      <c r="T50" s="537">
        <v>19</v>
      </c>
      <c r="U50" s="537">
        <v>7</v>
      </c>
      <c r="V50" s="537">
        <v>0</v>
      </c>
      <c r="W50" s="537">
        <v>7</v>
      </c>
      <c r="X50" s="220"/>
    </row>
    <row r="51" spans="1:24" ht="21" customHeight="1">
      <c r="A51" s="943" t="s">
        <v>213</v>
      </c>
      <c r="B51" s="944"/>
      <c r="C51" s="537">
        <v>3666</v>
      </c>
      <c r="D51" s="537">
        <v>3622</v>
      </c>
      <c r="E51" s="537">
        <v>44</v>
      </c>
      <c r="F51" s="537">
        <v>0</v>
      </c>
      <c r="G51" s="537">
        <v>2214</v>
      </c>
      <c r="H51" s="537">
        <v>1408</v>
      </c>
      <c r="I51" s="537">
        <v>3622</v>
      </c>
      <c r="J51" s="537">
        <v>0</v>
      </c>
      <c r="K51" s="537">
        <v>0</v>
      </c>
      <c r="L51" s="537">
        <v>0</v>
      </c>
      <c r="M51" s="537">
        <v>0</v>
      </c>
      <c r="N51" s="537">
        <v>0</v>
      </c>
      <c r="O51" s="537">
        <v>0</v>
      </c>
      <c r="P51" s="537">
        <v>0</v>
      </c>
      <c r="Q51" s="537">
        <v>3341</v>
      </c>
      <c r="R51" s="537">
        <v>41</v>
      </c>
      <c r="S51" s="537">
        <v>0</v>
      </c>
      <c r="T51" s="537">
        <v>41</v>
      </c>
      <c r="U51" s="537">
        <v>7</v>
      </c>
      <c r="V51" s="537">
        <v>0</v>
      </c>
      <c r="W51" s="537">
        <v>7</v>
      </c>
      <c r="X51" s="220"/>
    </row>
    <row r="52" spans="1:24" ht="21" customHeight="1">
      <c r="A52" s="943" t="s">
        <v>211</v>
      </c>
      <c r="B52" s="944"/>
      <c r="C52" s="537">
        <v>4855</v>
      </c>
      <c r="D52" s="537">
        <v>4509</v>
      </c>
      <c r="E52" s="537">
        <v>346</v>
      </c>
      <c r="F52" s="537">
        <v>0</v>
      </c>
      <c r="G52" s="537">
        <v>3380</v>
      </c>
      <c r="H52" s="537">
        <v>1475</v>
      </c>
      <c r="I52" s="537">
        <v>4855</v>
      </c>
      <c r="J52" s="537">
        <v>0</v>
      </c>
      <c r="K52" s="537">
        <v>0</v>
      </c>
      <c r="L52" s="537">
        <v>0</v>
      </c>
      <c r="M52" s="537">
        <v>0</v>
      </c>
      <c r="N52" s="537">
        <v>0</v>
      </c>
      <c r="O52" s="537">
        <v>0</v>
      </c>
      <c r="P52" s="537">
        <v>0</v>
      </c>
      <c r="Q52" s="537">
        <v>1566</v>
      </c>
      <c r="R52" s="537">
        <v>70</v>
      </c>
      <c r="S52" s="537">
        <v>7</v>
      </c>
      <c r="T52" s="537">
        <v>77</v>
      </c>
      <c r="U52" s="537">
        <v>7</v>
      </c>
      <c r="V52" s="537">
        <v>2</v>
      </c>
      <c r="W52" s="537">
        <v>9</v>
      </c>
      <c r="X52" s="220"/>
    </row>
    <row r="53" spans="1:24" ht="21" customHeight="1" thickBot="1">
      <c r="A53" s="945" t="s">
        <v>214</v>
      </c>
      <c r="B53" s="946"/>
      <c r="C53" s="545">
        <v>7302</v>
      </c>
      <c r="D53" s="545">
        <v>7112</v>
      </c>
      <c r="E53" s="545">
        <v>186</v>
      </c>
      <c r="F53" s="545">
        <v>4</v>
      </c>
      <c r="G53" s="545">
        <v>3939</v>
      </c>
      <c r="H53" s="545">
        <v>1584</v>
      </c>
      <c r="I53" s="545">
        <v>5523</v>
      </c>
      <c r="J53" s="545">
        <v>2</v>
      </c>
      <c r="K53" s="545">
        <v>63</v>
      </c>
      <c r="L53" s="545">
        <v>65</v>
      </c>
      <c r="M53" s="545">
        <v>0</v>
      </c>
      <c r="N53" s="545">
        <v>0</v>
      </c>
      <c r="O53" s="545">
        <v>0</v>
      </c>
      <c r="P53" s="545">
        <v>1699</v>
      </c>
      <c r="Q53" s="545">
        <v>1865</v>
      </c>
      <c r="R53" s="545">
        <v>118</v>
      </c>
      <c r="S53" s="545">
        <v>4</v>
      </c>
      <c r="T53" s="545">
        <v>122</v>
      </c>
      <c r="U53" s="545">
        <v>14</v>
      </c>
      <c r="V53" s="545">
        <v>6</v>
      </c>
      <c r="W53" s="545">
        <v>20</v>
      </c>
      <c r="X53" s="436"/>
    </row>
    <row r="54" spans="1:24" ht="21" customHeight="1" thickBot="1">
      <c r="A54" s="941" t="s">
        <v>145</v>
      </c>
      <c r="B54" s="942"/>
      <c r="C54" s="41">
        <v>201909</v>
      </c>
      <c r="D54" s="89">
        <v>184476</v>
      </c>
      <c r="E54" s="89">
        <v>15232</v>
      </c>
      <c r="F54" s="89">
        <v>2201</v>
      </c>
      <c r="G54" s="89">
        <v>124551</v>
      </c>
      <c r="H54" s="89">
        <v>63412</v>
      </c>
      <c r="I54" s="89">
        <v>187963</v>
      </c>
      <c r="J54" s="89">
        <v>2</v>
      </c>
      <c r="K54" s="89">
        <v>63</v>
      </c>
      <c r="L54" s="89">
        <v>65</v>
      </c>
      <c r="M54" s="89">
        <v>3729</v>
      </c>
      <c r="N54" s="89">
        <v>2290</v>
      </c>
      <c r="O54" s="89">
        <v>9633</v>
      </c>
      <c r="P54" s="89">
        <v>2747</v>
      </c>
      <c r="Q54" s="41">
        <v>153354</v>
      </c>
      <c r="R54" s="89">
        <v>3547</v>
      </c>
      <c r="S54" s="89">
        <v>444</v>
      </c>
      <c r="T54" s="89">
        <v>3991</v>
      </c>
      <c r="U54" s="89">
        <v>427</v>
      </c>
      <c r="V54" s="89">
        <v>69</v>
      </c>
      <c r="W54" s="89">
        <v>496</v>
      </c>
      <c r="X54" s="105"/>
    </row>
    <row r="55" spans="1:24" ht="21" customHeight="1">
      <c r="A55" s="943" t="s">
        <v>215</v>
      </c>
      <c r="B55" s="952"/>
      <c r="C55" s="546">
        <v>273</v>
      </c>
      <c r="D55" s="546">
        <v>194</v>
      </c>
      <c r="E55" s="546">
        <v>79</v>
      </c>
      <c r="F55" s="546"/>
      <c r="G55" s="546">
        <v>273</v>
      </c>
      <c r="H55" s="546"/>
      <c r="I55" s="546">
        <v>273</v>
      </c>
      <c r="J55" s="546"/>
      <c r="K55" s="546"/>
      <c r="L55" s="546">
        <v>0</v>
      </c>
      <c r="M55" s="546"/>
      <c r="N55" s="546"/>
      <c r="O55" s="546">
        <v>0</v>
      </c>
      <c r="P55" s="546"/>
      <c r="Q55" s="546">
        <v>111</v>
      </c>
      <c r="R55" s="546">
        <v>20</v>
      </c>
      <c r="S55" s="546">
        <v>5</v>
      </c>
      <c r="T55" s="546">
        <v>25</v>
      </c>
      <c r="U55" s="546"/>
      <c r="V55" s="546"/>
      <c r="W55" s="546">
        <v>0</v>
      </c>
      <c r="X55" s="628"/>
    </row>
    <row r="56" spans="1:24" ht="21" customHeight="1">
      <c r="A56" s="943" t="s">
        <v>216</v>
      </c>
      <c r="B56" s="952"/>
      <c r="C56" s="547">
        <v>437</v>
      </c>
      <c r="D56" s="547"/>
      <c r="E56" s="547">
        <v>19</v>
      </c>
      <c r="F56" s="547">
        <v>418</v>
      </c>
      <c r="G56" s="547"/>
      <c r="H56" s="547"/>
      <c r="I56" s="547">
        <v>0</v>
      </c>
      <c r="J56" s="547"/>
      <c r="K56" s="547"/>
      <c r="L56" s="547">
        <v>0</v>
      </c>
      <c r="M56" s="547"/>
      <c r="N56" s="547"/>
      <c r="O56" s="547">
        <v>0</v>
      </c>
      <c r="P56" s="547"/>
      <c r="Q56" s="547"/>
      <c r="R56" s="547"/>
      <c r="S56" s="547"/>
      <c r="T56" s="547">
        <v>0</v>
      </c>
      <c r="U56" s="547"/>
      <c r="V56" s="547"/>
      <c r="W56" s="547">
        <v>0</v>
      </c>
      <c r="X56" s="627"/>
    </row>
    <row r="57" spans="1:24" ht="21" customHeight="1" thickBot="1">
      <c r="A57" s="945" t="s">
        <v>171</v>
      </c>
      <c r="B57" s="949"/>
      <c r="C57" s="470">
        <v>11892</v>
      </c>
      <c r="D57" s="470">
        <v>9193</v>
      </c>
      <c r="E57" s="470">
        <v>2243</v>
      </c>
      <c r="F57" s="470">
        <v>456</v>
      </c>
      <c r="G57" s="470">
        <v>8770</v>
      </c>
      <c r="H57" s="470">
        <v>997</v>
      </c>
      <c r="I57" s="470">
        <v>9767</v>
      </c>
      <c r="J57" s="470">
        <v>0</v>
      </c>
      <c r="K57" s="470">
        <v>0</v>
      </c>
      <c r="L57" s="470">
        <v>0</v>
      </c>
      <c r="M57" s="470">
        <v>0</v>
      </c>
      <c r="N57" s="470">
        <v>0</v>
      </c>
      <c r="O57" s="470">
        <v>0</v>
      </c>
      <c r="P57" s="470">
        <v>2125</v>
      </c>
      <c r="Q57" s="470">
        <v>2387</v>
      </c>
      <c r="R57" s="470">
        <v>173</v>
      </c>
      <c r="S57" s="470">
        <v>510</v>
      </c>
      <c r="T57" s="470">
        <v>683</v>
      </c>
      <c r="U57" s="470">
        <v>19</v>
      </c>
      <c r="V57" s="470">
        <v>50</v>
      </c>
      <c r="W57" s="470">
        <v>69</v>
      </c>
      <c r="X57" s="629"/>
    </row>
    <row r="58" spans="1:24" ht="21" customHeight="1" thickBot="1">
      <c r="A58" s="941" t="s">
        <v>145</v>
      </c>
      <c r="B58" s="942"/>
      <c r="C58" s="40">
        <f>SUM(C55:C57)</f>
        <v>12602</v>
      </c>
      <c r="D58" s="40">
        <f t="shared" ref="D58:W58" si="0">SUM(D55:D57)</f>
        <v>9387</v>
      </c>
      <c r="E58" s="40">
        <f t="shared" si="0"/>
        <v>2341</v>
      </c>
      <c r="F58" s="40">
        <f t="shared" si="0"/>
        <v>874</v>
      </c>
      <c r="G58" s="40">
        <f t="shared" si="0"/>
        <v>9043</v>
      </c>
      <c r="H58" s="40">
        <f t="shared" si="0"/>
        <v>997</v>
      </c>
      <c r="I58" s="40">
        <f t="shared" si="0"/>
        <v>10040</v>
      </c>
      <c r="J58" s="40">
        <f t="shared" si="0"/>
        <v>0</v>
      </c>
      <c r="K58" s="40">
        <f t="shared" si="0"/>
        <v>0</v>
      </c>
      <c r="L58" s="40">
        <f t="shared" si="0"/>
        <v>0</v>
      </c>
      <c r="M58" s="40">
        <f t="shared" si="0"/>
        <v>0</v>
      </c>
      <c r="N58" s="40">
        <f t="shared" si="0"/>
        <v>0</v>
      </c>
      <c r="O58" s="40">
        <f t="shared" si="0"/>
        <v>0</v>
      </c>
      <c r="P58" s="40">
        <f t="shared" si="0"/>
        <v>2125</v>
      </c>
      <c r="Q58" s="40">
        <f t="shared" si="0"/>
        <v>2498</v>
      </c>
      <c r="R58" s="40">
        <f t="shared" si="0"/>
        <v>193</v>
      </c>
      <c r="S58" s="40">
        <f t="shared" si="0"/>
        <v>515</v>
      </c>
      <c r="T58" s="40">
        <f t="shared" si="0"/>
        <v>708</v>
      </c>
      <c r="U58" s="40">
        <f t="shared" si="0"/>
        <v>19</v>
      </c>
      <c r="V58" s="40">
        <f t="shared" si="0"/>
        <v>50</v>
      </c>
      <c r="W58" s="40">
        <f t="shared" si="0"/>
        <v>69</v>
      </c>
      <c r="X58" s="106"/>
    </row>
    <row r="59" spans="1:24" ht="21" customHeight="1" thickBot="1">
      <c r="A59" s="941" t="s">
        <v>11</v>
      </c>
      <c r="B59" s="942"/>
      <c r="C59" s="41">
        <f>C54+C58</f>
        <v>214511</v>
      </c>
      <c r="D59" s="41">
        <f t="shared" ref="D59:W59" si="1">D54+D58</f>
        <v>193863</v>
      </c>
      <c r="E59" s="41">
        <f t="shared" si="1"/>
        <v>17573</v>
      </c>
      <c r="F59" s="41">
        <f t="shared" si="1"/>
        <v>3075</v>
      </c>
      <c r="G59" s="41">
        <f t="shared" si="1"/>
        <v>133594</v>
      </c>
      <c r="H59" s="41">
        <f t="shared" si="1"/>
        <v>64409</v>
      </c>
      <c r="I59" s="41">
        <f t="shared" si="1"/>
        <v>198003</v>
      </c>
      <c r="J59" s="41">
        <f t="shared" si="1"/>
        <v>2</v>
      </c>
      <c r="K59" s="41">
        <f t="shared" si="1"/>
        <v>63</v>
      </c>
      <c r="L59" s="41">
        <f t="shared" si="1"/>
        <v>65</v>
      </c>
      <c r="M59" s="41">
        <f t="shared" si="1"/>
        <v>3729</v>
      </c>
      <c r="N59" s="41">
        <f t="shared" si="1"/>
        <v>2290</v>
      </c>
      <c r="O59" s="41">
        <f t="shared" si="1"/>
        <v>9633</v>
      </c>
      <c r="P59" s="41">
        <f t="shared" si="1"/>
        <v>4872</v>
      </c>
      <c r="Q59" s="41">
        <f t="shared" si="1"/>
        <v>155852</v>
      </c>
      <c r="R59" s="41">
        <f t="shared" si="1"/>
        <v>3740</v>
      </c>
      <c r="S59" s="41">
        <f t="shared" si="1"/>
        <v>959</v>
      </c>
      <c r="T59" s="41">
        <f t="shared" si="1"/>
        <v>4699</v>
      </c>
      <c r="U59" s="41">
        <f t="shared" si="1"/>
        <v>446</v>
      </c>
      <c r="V59" s="41">
        <f t="shared" si="1"/>
        <v>119</v>
      </c>
      <c r="W59" s="41">
        <f t="shared" si="1"/>
        <v>565</v>
      </c>
      <c r="X59" s="105"/>
    </row>
    <row r="61" spans="1:24">
      <c r="D61" s="186"/>
    </row>
  </sheetData>
  <mergeCells count="47">
    <mergeCell ref="Q2:Q4"/>
    <mergeCell ref="M3:O3"/>
    <mergeCell ref="A5:B5"/>
    <mergeCell ref="R2:T2"/>
    <mergeCell ref="U2:W2"/>
    <mergeCell ref="D3:D4"/>
    <mergeCell ref="E3:E4"/>
    <mergeCell ref="F3:F4"/>
    <mergeCell ref="P3:P4"/>
    <mergeCell ref="R3:R4"/>
    <mergeCell ref="S3:S4"/>
    <mergeCell ref="U3:U4"/>
    <mergeCell ref="V3:V4"/>
    <mergeCell ref="A9:B9"/>
    <mergeCell ref="D2:F2"/>
    <mergeCell ref="G2:O2"/>
    <mergeCell ref="G3:I3"/>
    <mergeCell ref="J3:L3"/>
    <mergeCell ref="A2:B4"/>
    <mergeCell ref="C2:C4"/>
    <mergeCell ref="A16:B16"/>
    <mergeCell ref="A19:B19"/>
    <mergeCell ref="A24:B24"/>
    <mergeCell ref="A30:B30"/>
    <mergeCell ref="A31:B31"/>
    <mergeCell ref="A32:B32"/>
    <mergeCell ref="A35:B35"/>
    <mergeCell ref="A36:B36"/>
    <mergeCell ref="A37:B37"/>
    <mergeCell ref="A40:B40"/>
    <mergeCell ref="A43:B43"/>
    <mergeCell ref="A44:B44"/>
    <mergeCell ref="A45:B45"/>
    <mergeCell ref="A46:B46"/>
    <mergeCell ref="A47:B47"/>
    <mergeCell ref="A48:B48"/>
    <mergeCell ref="A49:B49"/>
    <mergeCell ref="A50:B50"/>
    <mergeCell ref="A57:B57"/>
    <mergeCell ref="A58:B58"/>
    <mergeCell ref="A59:B59"/>
    <mergeCell ref="A51:B51"/>
    <mergeCell ref="A52:B52"/>
    <mergeCell ref="A53:B53"/>
    <mergeCell ref="A54:B54"/>
    <mergeCell ref="A55:B55"/>
    <mergeCell ref="A56:B5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5" firstPageNumber="34" fitToWidth="2" orientation="portrait" useFirstPageNumber="1" r:id="rId1"/>
  <headerFooter alignWithMargins="0">
    <oddFooter>&amp;C&amp;"ＭＳ 明朝,標準"&amp;16&amp;P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L52"/>
  <sheetViews>
    <sheetView view="pageBreakPreview" topLeftCell="D10" zoomScale="82" zoomScaleNormal="85" zoomScaleSheetLayoutView="82" workbookViewId="0">
      <selection activeCell="B45" sqref="B45:V46"/>
    </sheetView>
  </sheetViews>
  <sheetFormatPr defaultColWidth="9" defaultRowHeight="13.2"/>
  <cols>
    <col min="1" max="1" width="10.33203125" style="12" customWidth="1"/>
    <col min="2" max="11" width="9.6640625" style="1" customWidth="1"/>
    <col min="12" max="14" width="9" style="1"/>
    <col min="15" max="15" width="10.33203125" style="1" customWidth="1"/>
    <col min="16" max="21" width="9" style="1"/>
    <col min="22" max="22" width="22.33203125" style="1" bestFit="1" customWidth="1"/>
    <col min="23" max="16384" width="9" style="1"/>
  </cols>
  <sheetData>
    <row r="1" spans="1:220" ht="16.2">
      <c r="A1" s="604" t="s">
        <v>138</v>
      </c>
    </row>
    <row r="2" spans="1:220" ht="14.1" customHeight="1">
      <c r="A2" s="953" t="s">
        <v>0</v>
      </c>
      <c r="B2" s="989" t="s">
        <v>424</v>
      </c>
      <c r="C2" s="990"/>
      <c r="D2" s="990"/>
      <c r="E2" s="990"/>
      <c r="F2" s="990"/>
      <c r="G2" s="37" t="s">
        <v>24</v>
      </c>
      <c r="H2" s="37"/>
      <c r="I2" s="37" t="str">
        <f>"("&amp;蔵書Ⅰ!R1&amp;")"</f>
        <v>(令和5年3月31日現在)</v>
      </c>
      <c r="J2" s="37"/>
      <c r="K2" s="36"/>
      <c r="L2" s="989" t="s">
        <v>25</v>
      </c>
      <c r="M2" s="990"/>
      <c r="N2" s="990"/>
      <c r="O2" s="990"/>
      <c r="P2" s="990"/>
      <c r="Q2" s="990"/>
      <c r="R2" s="990"/>
      <c r="S2" s="37" t="s">
        <v>24</v>
      </c>
      <c r="T2" s="37" t="str">
        <f>"("&amp;貸出サービス概況!AA1&amp;")"</f>
        <v>(令和4年度)</v>
      </c>
      <c r="U2" s="35"/>
      <c r="V2" s="58" t="s">
        <v>26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" customHeight="1">
      <c r="A3" s="954"/>
      <c r="B3" s="989" t="s">
        <v>425</v>
      </c>
      <c r="C3" s="990"/>
      <c r="D3" s="990"/>
      <c r="E3" s="990"/>
      <c r="F3" s="990"/>
      <c r="G3" s="990"/>
      <c r="H3" s="990"/>
      <c r="I3" s="38"/>
      <c r="J3" s="59" t="s">
        <v>311</v>
      </c>
      <c r="K3" s="58" t="s">
        <v>312</v>
      </c>
      <c r="L3" s="989" t="s">
        <v>426</v>
      </c>
      <c r="M3" s="990"/>
      <c r="N3" s="990"/>
      <c r="O3" s="990"/>
      <c r="P3" s="990"/>
      <c r="Q3" s="990"/>
      <c r="R3" s="990"/>
      <c r="S3" s="37"/>
      <c r="T3" s="60" t="s">
        <v>311</v>
      </c>
      <c r="U3" s="120" t="s">
        <v>313</v>
      </c>
      <c r="V3" s="4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" customHeight="1">
      <c r="A4" s="976"/>
      <c r="B4" s="162" t="s">
        <v>314</v>
      </c>
      <c r="C4" s="162" t="s">
        <v>28</v>
      </c>
      <c r="D4" s="162" t="s">
        <v>29</v>
      </c>
      <c r="E4" s="162" t="s">
        <v>30</v>
      </c>
      <c r="F4" s="162" t="s">
        <v>31</v>
      </c>
      <c r="G4" s="162" t="s">
        <v>32</v>
      </c>
      <c r="H4" s="162" t="s">
        <v>6</v>
      </c>
      <c r="I4" s="163" t="s">
        <v>33</v>
      </c>
      <c r="J4" s="164" t="s">
        <v>176</v>
      </c>
      <c r="K4" s="163" t="s">
        <v>174</v>
      </c>
      <c r="L4" s="162" t="s">
        <v>27</v>
      </c>
      <c r="M4" s="162" t="s">
        <v>28</v>
      </c>
      <c r="N4" s="162" t="s">
        <v>29</v>
      </c>
      <c r="O4" s="162" t="s">
        <v>30</v>
      </c>
      <c r="P4" s="162" t="s">
        <v>31</v>
      </c>
      <c r="Q4" s="162" t="s">
        <v>32</v>
      </c>
      <c r="R4" s="162" t="s">
        <v>6</v>
      </c>
      <c r="S4" s="163" t="s">
        <v>33</v>
      </c>
      <c r="T4" s="164" t="s">
        <v>176</v>
      </c>
      <c r="U4" s="163" t="s">
        <v>175</v>
      </c>
      <c r="V4" s="165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21.6" customHeight="1">
      <c r="A5" s="54" t="s">
        <v>255</v>
      </c>
      <c r="B5" s="531">
        <v>13646</v>
      </c>
      <c r="C5" s="531">
        <v>42</v>
      </c>
      <c r="D5" s="531">
        <v>255</v>
      </c>
      <c r="E5" s="531">
        <v>217</v>
      </c>
      <c r="F5" s="531">
        <v>0</v>
      </c>
      <c r="G5" s="531">
        <v>2384</v>
      </c>
      <c r="H5" s="531">
        <v>11</v>
      </c>
      <c r="I5" s="531">
        <v>16555</v>
      </c>
      <c r="J5" s="531">
        <v>346</v>
      </c>
      <c r="K5" s="531">
        <v>3783</v>
      </c>
      <c r="L5" s="531">
        <v>218</v>
      </c>
      <c r="M5" s="531">
        <v>0</v>
      </c>
      <c r="N5" s="531">
        <v>1</v>
      </c>
      <c r="O5" s="531">
        <v>0</v>
      </c>
      <c r="P5" s="531">
        <v>0</v>
      </c>
      <c r="Q5" s="531">
        <v>83</v>
      </c>
      <c r="R5" s="531">
        <v>0</v>
      </c>
      <c r="S5" s="531">
        <v>302</v>
      </c>
      <c r="T5" s="531">
        <v>15</v>
      </c>
      <c r="U5" s="531">
        <v>0</v>
      </c>
      <c r="V5" s="277"/>
    </row>
    <row r="6" spans="1:220" ht="21.6" customHeight="1">
      <c r="A6" s="14" t="s">
        <v>250</v>
      </c>
      <c r="B6" s="532">
        <v>2420</v>
      </c>
      <c r="C6" s="532">
        <v>0</v>
      </c>
      <c r="D6" s="532">
        <v>0</v>
      </c>
      <c r="E6" s="532">
        <v>14</v>
      </c>
      <c r="F6" s="532">
        <v>0</v>
      </c>
      <c r="G6" s="532">
        <v>1974</v>
      </c>
      <c r="H6" s="532">
        <v>0</v>
      </c>
      <c r="I6" s="532">
        <v>4408</v>
      </c>
      <c r="J6" s="532">
        <v>0</v>
      </c>
      <c r="K6" s="532">
        <v>0</v>
      </c>
      <c r="L6" s="532">
        <v>57</v>
      </c>
      <c r="M6" s="532">
        <v>0</v>
      </c>
      <c r="N6" s="532">
        <v>0</v>
      </c>
      <c r="O6" s="532">
        <v>0</v>
      </c>
      <c r="P6" s="532">
        <v>0</v>
      </c>
      <c r="Q6" s="532">
        <v>71</v>
      </c>
      <c r="R6" s="532">
        <v>0</v>
      </c>
      <c r="S6" s="532">
        <v>128</v>
      </c>
      <c r="T6" s="532">
        <v>0</v>
      </c>
      <c r="U6" s="532">
        <v>0</v>
      </c>
      <c r="V6" s="221"/>
    </row>
    <row r="7" spans="1:220" ht="21.6" customHeight="1">
      <c r="A7" s="14" t="s">
        <v>252</v>
      </c>
      <c r="B7" s="532">
        <v>20512</v>
      </c>
      <c r="C7" s="532">
        <v>0</v>
      </c>
      <c r="D7" s="532">
        <v>0</v>
      </c>
      <c r="E7" s="532">
        <v>54</v>
      </c>
      <c r="F7" s="532">
        <v>0</v>
      </c>
      <c r="G7" s="532">
        <v>5635</v>
      </c>
      <c r="H7" s="532">
        <v>302</v>
      </c>
      <c r="I7" s="532">
        <v>26503</v>
      </c>
      <c r="J7" s="532">
        <v>0</v>
      </c>
      <c r="K7" s="532">
        <v>0</v>
      </c>
      <c r="L7" s="532">
        <v>328</v>
      </c>
      <c r="M7" s="532">
        <v>0</v>
      </c>
      <c r="N7" s="532">
        <v>0</v>
      </c>
      <c r="O7" s="532">
        <v>0</v>
      </c>
      <c r="P7" s="532">
        <v>0</v>
      </c>
      <c r="Q7" s="532">
        <v>346</v>
      </c>
      <c r="R7" s="532">
        <v>0</v>
      </c>
      <c r="S7" s="532">
        <v>674</v>
      </c>
      <c r="T7" s="532">
        <v>0</v>
      </c>
      <c r="U7" s="532">
        <v>0</v>
      </c>
      <c r="V7" s="221"/>
    </row>
    <row r="8" spans="1:220" ht="21.6" customHeight="1">
      <c r="A8" s="14" t="s">
        <v>239</v>
      </c>
      <c r="B8" s="532">
        <v>53516</v>
      </c>
      <c r="C8" s="532">
        <v>0</v>
      </c>
      <c r="D8" s="532">
        <v>1</v>
      </c>
      <c r="E8" s="532">
        <v>4259</v>
      </c>
      <c r="F8" s="532">
        <v>0</v>
      </c>
      <c r="G8" s="532">
        <v>19935</v>
      </c>
      <c r="H8" s="532">
        <v>0</v>
      </c>
      <c r="I8" s="532">
        <v>77711</v>
      </c>
      <c r="J8" s="532">
        <v>25</v>
      </c>
      <c r="K8" s="532">
        <v>0</v>
      </c>
      <c r="L8" s="532">
        <v>1488</v>
      </c>
      <c r="M8" s="532">
        <v>0</v>
      </c>
      <c r="N8" s="532">
        <v>0</v>
      </c>
      <c r="O8" s="532">
        <v>0</v>
      </c>
      <c r="P8" s="532">
        <v>0</v>
      </c>
      <c r="Q8" s="532">
        <v>684</v>
      </c>
      <c r="R8" s="532">
        <v>0</v>
      </c>
      <c r="S8" s="532">
        <v>2172</v>
      </c>
      <c r="T8" s="532">
        <v>0</v>
      </c>
      <c r="U8" s="532">
        <v>0</v>
      </c>
      <c r="V8" s="221"/>
    </row>
    <row r="9" spans="1:220" ht="21.6" customHeight="1">
      <c r="A9" s="14" t="s">
        <v>240</v>
      </c>
      <c r="B9" s="532">
        <v>2027</v>
      </c>
      <c r="C9" s="532">
        <v>0</v>
      </c>
      <c r="D9" s="532">
        <v>0</v>
      </c>
      <c r="E9" s="532">
        <v>340</v>
      </c>
      <c r="F9" s="532">
        <v>0</v>
      </c>
      <c r="G9" s="532">
        <v>1449</v>
      </c>
      <c r="H9" s="532">
        <v>0</v>
      </c>
      <c r="I9" s="532">
        <v>3816</v>
      </c>
      <c r="J9" s="532">
        <v>0</v>
      </c>
      <c r="K9" s="532">
        <v>0</v>
      </c>
      <c r="L9" s="532">
        <v>169</v>
      </c>
      <c r="M9" s="532">
        <v>0</v>
      </c>
      <c r="N9" s="532">
        <v>0</v>
      </c>
      <c r="O9" s="532">
        <v>0</v>
      </c>
      <c r="P9" s="532">
        <v>0</v>
      </c>
      <c r="Q9" s="532">
        <v>71</v>
      </c>
      <c r="R9" s="532">
        <v>0</v>
      </c>
      <c r="S9" s="532">
        <v>240</v>
      </c>
      <c r="T9" s="532">
        <v>0</v>
      </c>
      <c r="U9" s="532">
        <v>0</v>
      </c>
      <c r="V9" s="221"/>
    </row>
    <row r="10" spans="1:220" ht="21.6" customHeight="1">
      <c r="A10" s="54" t="s">
        <v>132</v>
      </c>
      <c r="B10" s="531">
        <v>5127</v>
      </c>
      <c r="C10" s="531">
        <v>0</v>
      </c>
      <c r="D10" s="531">
        <v>2</v>
      </c>
      <c r="E10" s="531">
        <v>1444</v>
      </c>
      <c r="F10" s="531">
        <v>0</v>
      </c>
      <c r="G10" s="531">
        <v>1635</v>
      </c>
      <c r="H10" s="531">
        <v>0</v>
      </c>
      <c r="I10" s="531">
        <v>8208</v>
      </c>
      <c r="J10" s="531">
        <v>0</v>
      </c>
      <c r="K10" s="531">
        <v>0</v>
      </c>
      <c r="L10" s="531">
        <v>168</v>
      </c>
      <c r="M10" s="531">
        <v>0</v>
      </c>
      <c r="N10" s="531">
        <v>0</v>
      </c>
      <c r="O10" s="531">
        <v>0</v>
      </c>
      <c r="P10" s="531">
        <v>0</v>
      </c>
      <c r="Q10" s="531">
        <v>72</v>
      </c>
      <c r="R10" s="531">
        <v>0</v>
      </c>
      <c r="S10" s="531">
        <v>240</v>
      </c>
      <c r="T10" s="531">
        <v>0</v>
      </c>
      <c r="U10" s="531">
        <v>0</v>
      </c>
      <c r="V10" s="277"/>
    </row>
    <row r="11" spans="1:220" ht="21.6" customHeight="1">
      <c r="A11" s="14" t="s">
        <v>133</v>
      </c>
      <c r="B11" s="532">
        <v>4241</v>
      </c>
      <c r="C11" s="532">
        <v>0</v>
      </c>
      <c r="D11" s="532">
        <v>0</v>
      </c>
      <c r="E11" s="532">
        <v>45</v>
      </c>
      <c r="F11" s="532">
        <v>0</v>
      </c>
      <c r="G11" s="532">
        <v>2069</v>
      </c>
      <c r="H11" s="532">
        <v>0</v>
      </c>
      <c r="I11" s="532">
        <v>6355</v>
      </c>
      <c r="J11" s="532">
        <v>0</v>
      </c>
      <c r="K11" s="532">
        <v>0</v>
      </c>
      <c r="L11" s="532">
        <v>180</v>
      </c>
      <c r="M11" s="532">
        <v>0</v>
      </c>
      <c r="N11" s="532">
        <v>0</v>
      </c>
      <c r="O11" s="532">
        <v>0</v>
      </c>
      <c r="P11" s="532">
        <v>0</v>
      </c>
      <c r="Q11" s="532">
        <v>77</v>
      </c>
      <c r="R11" s="532">
        <v>0</v>
      </c>
      <c r="S11" s="532">
        <v>257</v>
      </c>
      <c r="T11" s="532">
        <v>0</v>
      </c>
      <c r="U11" s="532">
        <v>0</v>
      </c>
      <c r="V11" s="221"/>
      <c r="W11" s="414"/>
    </row>
    <row r="12" spans="1:220" ht="21.6" customHeight="1">
      <c r="A12" s="14" t="s">
        <v>136</v>
      </c>
      <c r="B12" s="532">
        <v>1477</v>
      </c>
      <c r="C12" s="532">
        <v>0</v>
      </c>
      <c r="D12" s="532">
        <v>0</v>
      </c>
      <c r="E12" s="532">
        <v>846</v>
      </c>
      <c r="F12" s="532">
        <v>0</v>
      </c>
      <c r="G12" s="532">
        <v>1174</v>
      </c>
      <c r="H12" s="532">
        <v>0</v>
      </c>
      <c r="I12" s="532">
        <v>3497</v>
      </c>
      <c r="J12" s="532">
        <v>0</v>
      </c>
      <c r="K12" s="532">
        <v>0</v>
      </c>
      <c r="L12" s="532">
        <v>232</v>
      </c>
      <c r="M12" s="532">
        <v>0</v>
      </c>
      <c r="N12" s="532">
        <v>0</v>
      </c>
      <c r="O12" s="532">
        <v>0</v>
      </c>
      <c r="P12" s="532">
        <v>0</v>
      </c>
      <c r="Q12" s="532">
        <v>71</v>
      </c>
      <c r="R12" s="532">
        <v>0</v>
      </c>
      <c r="S12" s="532">
        <v>303</v>
      </c>
      <c r="T12" s="532">
        <v>0</v>
      </c>
      <c r="U12" s="532">
        <v>0</v>
      </c>
      <c r="V12" s="221"/>
      <c r="W12" s="53"/>
    </row>
    <row r="13" spans="1:220" ht="21.6" customHeight="1">
      <c r="A13" s="14" t="s">
        <v>207</v>
      </c>
      <c r="B13" s="417">
        <v>1784</v>
      </c>
      <c r="C13" s="417">
        <v>0</v>
      </c>
      <c r="D13" s="417">
        <v>0</v>
      </c>
      <c r="E13" s="417">
        <v>42</v>
      </c>
      <c r="F13" s="417">
        <v>0</v>
      </c>
      <c r="G13" s="417">
        <v>1642</v>
      </c>
      <c r="H13" s="417">
        <v>0</v>
      </c>
      <c r="I13" s="417">
        <v>3468</v>
      </c>
      <c r="J13" s="417">
        <v>0</v>
      </c>
      <c r="K13" s="417">
        <v>0</v>
      </c>
      <c r="L13" s="417">
        <v>161</v>
      </c>
      <c r="M13" s="417">
        <v>0</v>
      </c>
      <c r="N13" s="417">
        <v>0</v>
      </c>
      <c r="O13" s="417">
        <v>0</v>
      </c>
      <c r="P13" s="417">
        <v>0</v>
      </c>
      <c r="Q13" s="417">
        <v>79</v>
      </c>
      <c r="R13" s="417">
        <v>0</v>
      </c>
      <c r="S13" s="417">
        <v>240</v>
      </c>
      <c r="T13" s="417">
        <v>0</v>
      </c>
      <c r="U13" s="417">
        <v>0</v>
      </c>
      <c r="V13" s="417"/>
    </row>
    <row r="14" spans="1:220" ht="21.6" customHeight="1">
      <c r="A14" s="55" t="s">
        <v>134</v>
      </c>
      <c r="B14" s="533">
        <v>2738</v>
      </c>
      <c r="C14" s="533">
        <v>6646</v>
      </c>
      <c r="D14" s="533">
        <v>1</v>
      </c>
      <c r="E14" s="533">
        <v>50</v>
      </c>
      <c r="F14" s="533">
        <v>0</v>
      </c>
      <c r="G14" s="533">
        <v>1470</v>
      </c>
      <c r="H14" s="533">
        <v>0</v>
      </c>
      <c r="I14" s="533">
        <v>10905</v>
      </c>
      <c r="J14" s="533">
        <v>8</v>
      </c>
      <c r="K14" s="533">
        <v>369</v>
      </c>
      <c r="L14" s="533">
        <v>130</v>
      </c>
      <c r="M14" s="533">
        <v>0</v>
      </c>
      <c r="N14" s="533">
        <v>0</v>
      </c>
      <c r="O14" s="533">
        <v>0</v>
      </c>
      <c r="P14" s="533">
        <v>0</v>
      </c>
      <c r="Q14" s="533">
        <v>56</v>
      </c>
      <c r="R14" s="533">
        <v>0</v>
      </c>
      <c r="S14" s="533">
        <v>186</v>
      </c>
      <c r="T14" s="533">
        <v>0</v>
      </c>
      <c r="U14" s="533">
        <v>0</v>
      </c>
      <c r="V14" s="307"/>
      <c r="W14" s="53"/>
    </row>
    <row r="15" spans="1:220" ht="21.6" customHeight="1">
      <c r="A15" s="54" t="s">
        <v>241</v>
      </c>
      <c r="B15" s="531">
        <v>2224</v>
      </c>
      <c r="C15" s="531">
        <v>0</v>
      </c>
      <c r="D15" s="531">
        <v>0</v>
      </c>
      <c r="E15" s="531">
        <v>17</v>
      </c>
      <c r="F15" s="531">
        <v>0</v>
      </c>
      <c r="G15" s="531">
        <v>817</v>
      </c>
      <c r="H15" s="531">
        <v>0</v>
      </c>
      <c r="I15" s="531">
        <v>3058</v>
      </c>
      <c r="J15" s="531">
        <v>2</v>
      </c>
      <c r="K15" s="531">
        <v>0</v>
      </c>
      <c r="L15" s="531">
        <v>77</v>
      </c>
      <c r="M15" s="531">
        <v>0</v>
      </c>
      <c r="N15" s="531">
        <v>0</v>
      </c>
      <c r="O15" s="531">
        <v>0</v>
      </c>
      <c r="P15" s="531">
        <v>0</v>
      </c>
      <c r="Q15" s="531">
        <v>33</v>
      </c>
      <c r="R15" s="531">
        <v>0</v>
      </c>
      <c r="S15" s="531">
        <v>110</v>
      </c>
      <c r="T15" s="531">
        <v>0</v>
      </c>
      <c r="U15" s="531">
        <v>0</v>
      </c>
      <c r="V15" s="277"/>
      <c r="W15" s="53"/>
    </row>
    <row r="16" spans="1:220" ht="21.6" customHeight="1">
      <c r="A16" s="14" t="s">
        <v>233</v>
      </c>
      <c r="B16" s="532">
        <v>8544</v>
      </c>
      <c r="C16" s="532">
        <v>0</v>
      </c>
      <c r="D16" s="532">
        <v>40</v>
      </c>
      <c r="E16" s="532">
        <v>1504</v>
      </c>
      <c r="F16" s="532">
        <v>0</v>
      </c>
      <c r="G16" s="532">
        <v>3581</v>
      </c>
      <c r="H16" s="532">
        <v>2304</v>
      </c>
      <c r="I16" s="532">
        <v>15973</v>
      </c>
      <c r="J16" s="532">
        <v>123</v>
      </c>
      <c r="K16" s="532" t="s">
        <v>137</v>
      </c>
      <c r="L16" s="532">
        <v>252</v>
      </c>
      <c r="M16" s="532">
        <v>0</v>
      </c>
      <c r="N16" s="532">
        <v>0</v>
      </c>
      <c r="O16" s="532">
        <v>5</v>
      </c>
      <c r="P16" s="532">
        <v>0</v>
      </c>
      <c r="Q16" s="532">
        <v>162</v>
      </c>
      <c r="R16" s="532">
        <v>40</v>
      </c>
      <c r="S16" s="532">
        <v>459</v>
      </c>
      <c r="T16" s="532">
        <v>2</v>
      </c>
      <c r="U16" s="532">
        <v>0</v>
      </c>
      <c r="V16" s="221"/>
      <c r="W16" s="414"/>
    </row>
    <row r="17" spans="1:22" ht="21.6" customHeight="1">
      <c r="A17" s="14" t="s">
        <v>219</v>
      </c>
      <c r="B17" s="532">
        <v>3369</v>
      </c>
      <c r="C17" s="532">
        <v>0</v>
      </c>
      <c r="D17" s="532">
        <v>1</v>
      </c>
      <c r="E17" s="532">
        <v>134</v>
      </c>
      <c r="F17" s="532">
        <v>0</v>
      </c>
      <c r="G17" s="532">
        <v>1925</v>
      </c>
      <c r="H17" s="532">
        <v>0</v>
      </c>
      <c r="I17" s="532">
        <v>5429</v>
      </c>
      <c r="J17" s="417">
        <v>12</v>
      </c>
      <c r="K17" s="417">
        <v>0</v>
      </c>
      <c r="L17" s="417">
        <v>93</v>
      </c>
      <c r="M17" s="417">
        <v>0</v>
      </c>
      <c r="N17" s="417">
        <v>0</v>
      </c>
      <c r="O17" s="417">
        <v>0</v>
      </c>
      <c r="P17" s="417">
        <v>0</v>
      </c>
      <c r="Q17" s="417">
        <v>95</v>
      </c>
      <c r="R17" s="417">
        <v>0</v>
      </c>
      <c r="S17" s="417">
        <v>188</v>
      </c>
      <c r="T17" s="417">
        <v>0</v>
      </c>
      <c r="U17" s="417"/>
      <c r="V17" s="417"/>
    </row>
    <row r="18" spans="1:22" ht="21.6" customHeight="1">
      <c r="A18" s="14" t="s">
        <v>221</v>
      </c>
      <c r="B18" s="532">
        <v>4963</v>
      </c>
      <c r="C18" s="532">
        <v>0</v>
      </c>
      <c r="D18" s="532">
        <v>4</v>
      </c>
      <c r="E18" s="532">
        <v>809</v>
      </c>
      <c r="F18" s="532">
        <v>0</v>
      </c>
      <c r="G18" s="532">
        <v>1919</v>
      </c>
      <c r="H18" s="532">
        <v>61</v>
      </c>
      <c r="I18" s="532">
        <v>7756</v>
      </c>
      <c r="J18" s="532">
        <v>12</v>
      </c>
      <c r="K18" s="532">
        <v>0</v>
      </c>
      <c r="L18" s="532">
        <v>110</v>
      </c>
      <c r="M18" s="532">
        <v>0</v>
      </c>
      <c r="N18" s="532">
        <v>0</v>
      </c>
      <c r="O18" s="532">
        <v>0</v>
      </c>
      <c r="P18" s="532">
        <v>0</v>
      </c>
      <c r="Q18" s="532">
        <v>82</v>
      </c>
      <c r="R18" s="532">
        <v>0</v>
      </c>
      <c r="S18" s="532">
        <v>192</v>
      </c>
      <c r="T18" s="532">
        <v>0</v>
      </c>
      <c r="U18" s="532">
        <v>0</v>
      </c>
      <c r="V18" s="221"/>
    </row>
    <row r="19" spans="1:22" ht="21.6" customHeight="1">
      <c r="A19" s="55" t="s">
        <v>218</v>
      </c>
      <c r="B19" s="533">
        <v>3816</v>
      </c>
      <c r="C19" s="533">
        <v>0</v>
      </c>
      <c r="D19" s="533">
        <v>4</v>
      </c>
      <c r="E19" s="533">
        <v>846</v>
      </c>
      <c r="F19" s="533">
        <v>0</v>
      </c>
      <c r="G19" s="533">
        <v>2073</v>
      </c>
      <c r="H19" s="533">
        <v>133</v>
      </c>
      <c r="I19" s="533">
        <v>6872</v>
      </c>
      <c r="J19" s="533">
        <v>18</v>
      </c>
      <c r="K19" s="533">
        <v>0</v>
      </c>
      <c r="L19" s="533">
        <v>110</v>
      </c>
      <c r="M19" s="533">
        <v>0</v>
      </c>
      <c r="N19" s="533">
        <v>0</v>
      </c>
      <c r="O19" s="533">
        <v>0</v>
      </c>
      <c r="P19" s="533">
        <v>0</v>
      </c>
      <c r="Q19" s="533">
        <v>83</v>
      </c>
      <c r="R19" s="533">
        <v>0</v>
      </c>
      <c r="S19" s="533">
        <v>193</v>
      </c>
      <c r="T19" s="533">
        <v>0</v>
      </c>
      <c r="U19" s="533">
        <v>0</v>
      </c>
      <c r="V19" s="307"/>
    </row>
    <row r="20" spans="1:22" ht="21.6" customHeight="1">
      <c r="A20" s="54" t="s">
        <v>234</v>
      </c>
      <c r="B20" s="534">
        <v>9973</v>
      </c>
      <c r="C20" s="534">
        <v>0</v>
      </c>
      <c r="D20" s="534">
        <v>312</v>
      </c>
      <c r="E20" s="534">
        <v>1749</v>
      </c>
      <c r="F20" s="534">
        <v>995</v>
      </c>
      <c r="G20" s="534">
        <v>4045</v>
      </c>
      <c r="H20" s="534">
        <v>0</v>
      </c>
      <c r="I20" s="534">
        <v>17074</v>
      </c>
      <c r="J20" s="534">
        <v>25</v>
      </c>
      <c r="K20" s="534">
        <v>685</v>
      </c>
      <c r="L20" s="534">
        <v>168</v>
      </c>
      <c r="M20" s="534">
        <v>0</v>
      </c>
      <c r="N20" s="534">
        <v>0</v>
      </c>
      <c r="O20" s="534">
        <v>0</v>
      </c>
      <c r="P20" s="534">
        <v>0</v>
      </c>
      <c r="Q20" s="534">
        <v>219</v>
      </c>
      <c r="R20" s="534">
        <v>0</v>
      </c>
      <c r="S20" s="534">
        <v>387</v>
      </c>
      <c r="T20" s="534">
        <v>0</v>
      </c>
      <c r="U20" s="534">
        <v>0</v>
      </c>
      <c r="V20" s="339"/>
    </row>
    <row r="21" spans="1:22" ht="21.6" customHeight="1">
      <c r="A21" s="14" t="s">
        <v>193</v>
      </c>
      <c r="B21" s="532">
        <v>2741</v>
      </c>
      <c r="C21" s="532">
        <v>0</v>
      </c>
      <c r="D21" s="532">
        <v>0</v>
      </c>
      <c r="E21" s="532">
        <v>443</v>
      </c>
      <c r="F21" s="532">
        <v>0</v>
      </c>
      <c r="G21" s="532">
        <v>1516</v>
      </c>
      <c r="H21" s="532">
        <v>0</v>
      </c>
      <c r="I21" s="532">
        <v>4700</v>
      </c>
      <c r="J21" s="532">
        <v>0</v>
      </c>
      <c r="K21" s="532">
        <v>0</v>
      </c>
      <c r="L21" s="532">
        <v>57</v>
      </c>
      <c r="M21" s="532">
        <v>0</v>
      </c>
      <c r="N21" s="532">
        <v>0</v>
      </c>
      <c r="O21" s="532">
        <v>0</v>
      </c>
      <c r="P21" s="532">
        <v>0</v>
      </c>
      <c r="Q21" s="532">
        <v>65</v>
      </c>
      <c r="R21" s="532">
        <v>0</v>
      </c>
      <c r="S21" s="532">
        <v>122</v>
      </c>
      <c r="T21" s="532">
        <v>0</v>
      </c>
      <c r="U21" s="532">
        <v>0</v>
      </c>
      <c r="V21" s="221"/>
    </row>
    <row r="22" spans="1:22" ht="21.6" customHeight="1">
      <c r="A22" s="14" t="s">
        <v>195</v>
      </c>
      <c r="B22" s="532">
        <v>9227</v>
      </c>
      <c r="C22" s="532">
        <v>0</v>
      </c>
      <c r="D22" s="532">
        <v>3</v>
      </c>
      <c r="E22" s="532">
        <v>563</v>
      </c>
      <c r="F22" s="532">
        <v>0</v>
      </c>
      <c r="G22" s="532">
        <v>2803</v>
      </c>
      <c r="H22" s="532">
        <v>0</v>
      </c>
      <c r="I22" s="532">
        <v>12596</v>
      </c>
      <c r="J22" s="532">
        <v>0</v>
      </c>
      <c r="K22" s="532">
        <v>0</v>
      </c>
      <c r="L22" s="532">
        <v>165</v>
      </c>
      <c r="M22" s="532">
        <v>0</v>
      </c>
      <c r="N22" s="532">
        <v>0</v>
      </c>
      <c r="O22" s="532">
        <v>0</v>
      </c>
      <c r="P22" s="532">
        <v>0</v>
      </c>
      <c r="Q22" s="532">
        <v>174</v>
      </c>
      <c r="R22" s="532">
        <v>0</v>
      </c>
      <c r="S22" s="532">
        <v>339</v>
      </c>
      <c r="T22" s="532">
        <v>0</v>
      </c>
      <c r="U22" s="532">
        <v>0</v>
      </c>
      <c r="V22" s="221"/>
    </row>
    <row r="23" spans="1:22" ht="21.6" customHeight="1">
      <c r="A23" s="14" t="s">
        <v>243</v>
      </c>
      <c r="B23" s="532">
        <v>2023</v>
      </c>
      <c r="C23" s="532">
        <v>0</v>
      </c>
      <c r="D23" s="532">
        <v>0</v>
      </c>
      <c r="E23" s="532">
        <v>1142</v>
      </c>
      <c r="F23" s="532">
        <v>0</v>
      </c>
      <c r="G23" s="532">
        <v>1154</v>
      </c>
      <c r="H23" s="532">
        <v>0</v>
      </c>
      <c r="I23" s="532">
        <v>4319</v>
      </c>
      <c r="J23" s="532">
        <v>0</v>
      </c>
      <c r="K23" s="532">
        <v>0</v>
      </c>
      <c r="L23" s="532">
        <v>85</v>
      </c>
      <c r="M23" s="532">
        <v>0</v>
      </c>
      <c r="N23" s="532">
        <v>0</v>
      </c>
      <c r="O23" s="532">
        <v>0</v>
      </c>
      <c r="P23" s="532">
        <v>0</v>
      </c>
      <c r="Q23" s="532">
        <v>75</v>
      </c>
      <c r="R23" s="532">
        <v>0</v>
      </c>
      <c r="S23" s="532">
        <v>160</v>
      </c>
      <c r="T23" s="532">
        <v>0</v>
      </c>
      <c r="U23" s="532">
        <v>0</v>
      </c>
      <c r="V23" s="221"/>
    </row>
    <row r="24" spans="1:22" ht="21.6" customHeight="1">
      <c r="A24" s="14" t="s">
        <v>378</v>
      </c>
      <c r="B24" s="532">
        <v>0</v>
      </c>
      <c r="C24" s="532">
        <v>0</v>
      </c>
      <c r="D24" s="532">
        <v>0</v>
      </c>
      <c r="E24" s="532">
        <v>0</v>
      </c>
      <c r="F24" s="532">
        <v>0</v>
      </c>
      <c r="G24" s="532">
        <v>194</v>
      </c>
      <c r="H24" s="532">
        <v>0</v>
      </c>
      <c r="I24" s="532">
        <v>194</v>
      </c>
      <c r="J24" s="532">
        <v>0</v>
      </c>
      <c r="K24" s="532">
        <v>0</v>
      </c>
      <c r="L24" s="532">
        <v>0</v>
      </c>
      <c r="M24" s="532">
        <v>0</v>
      </c>
      <c r="N24" s="532">
        <v>0</v>
      </c>
      <c r="O24" s="532">
        <v>0</v>
      </c>
      <c r="P24" s="532">
        <v>0</v>
      </c>
      <c r="Q24" s="532">
        <v>18</v>
      </c>
      <c r="R24" s="532">
        <v>0</v>
      </c>
      <c r="S24" s="532">
        <v>18</v>
      </c>
      <c r="T24" s="532">
        <v>0</v>
      </c>
      <c r="U24" s="532">
        <v>0</v>
      </c>
      <c r="V24" s="221"/>
    </row>
    <row r="25" spans="1:22" ht="21.6" customHeight="1">
      <c r="A25" s="55" t="s">
        <v>196</v>
      </c>
      <c r="B25" s="533">
        <v>12965</v>
      </c>
      <c r="C25" s="533">
        <v>0</v>
      </c>
      <c r="D25" s="533">
        <v>725</v>
      </c>
      <c r="E25" s="533">
        <v>5127</v>
      </c>
      <c r="F25" s="533">
        <v>420</v>
      </c>
      <c r="G25" s="533">
        <v>2332</v>
      </c>
      <c r="H25" s="533">
        <v>0</v>
      </c>
      <c r="I25" s="533">
        <v>21569</v>
      </c>
      <c r="J25" s="533">
        <v>25</v>
      </c>
      <c r="K25" s="533">
        <v>528</v>
      </c>
      <c r="L25" s="533">
        <v>104</v>
      </c>
      <c r="M25" s="533">
        <v>0</v>
      </c>
      <c r="N25" s="533">
        <v>0</v>
      </c>
      <c r="O25" s="533">
        <v>0</v>
      </c>
      <c r="P25" s="533">
        <v>0</v>
      </c>
      <c r="Q25" s="533">
        <v>58</v>
      </c>
      <c r="R25" s="533">
        <v>0</v>
      </c>
      <c r="S25" s="533">
        <v>162</v>
      </c>
      <c r="T25" s="533">
        <v>0</v>
      </c>
      <c r="U25" s="533">
        <v>0</v>
      </c>
      <c r="V25" s="307"/>
    </row>
    <row r="26" spans="1:22" ht="21.6" customHeight="1">
      <c r="A26" s="54" t="s">
        <v>197</v>
      </c>
      <c r="B26" s="534">
        <v>7126</v>
      </c>
      <c r="C26" s="534">
        <v>0</v>
      </c>
      <c r="D26" s="534">
        <v>514</v>
      </c>
      <c r="E26" s="534">
        <v>3225</v>
      </c>
      <c r="F26" s="534">
        <v>560</v>
      </c>
      <c r="G26" s="534">
        <v>1975</v>
      </c>
      <c r="H26" s="534">
        <v>1624</v>
      </c>
      <c r="I26" s="534">
        <v>15024</v>
      </c>
      <c r="J26" s="534">
        <v>116</v>
      </c>
      <c r="K26" s="534">
        <v>0</v>
      </c>
      <c r="L26" s="534">
        <v>122</v>
      </c>
      <c r="M26" s="534">
        <v>0</v>
      </c>
      <c r="N26" s="534">
        <v>0</v>
      </c>
      <c r="O26" s="534">
        <v>0</v>
      </c>
      <c r="P26" s="534">
        <v>0</v>
      </c>
      <c r="Q26" s="534">
        <v>98</v>
      </c>
      <c r="R26" s="534">
        <v>2</v>
      </c>
      <c r="S26" s="534">
        <v>222</v>
      </c>
      <c r="T26" s="534">
        <v>0</v>
      </c>
      <c r="U26" s="534">
        <v>0</v>
      </c>
      <c r="V26" s="377"/>
    </row>
    <row r="27" spans="1:22" ht="21.6" customHeight="1">
      <c r="A27" s="14" t="s">
        <v>198</v>
      </c>
      <c r="B27" s="532">
        <v>8062</v>
      </c>
      <c r="C27" s="532">
        <v>1195</v>
      </c>
      <c r="D27" s="532">
        <v>60</v>
      </c>
      <c r="E27" s="532">
        <v>0</v>
      </c>
      <c r="F27" s="532">
        <v>0</v>
      </c>
      <c r="G27" s="532">
        <v>3533</v>
      </c>
      <c r="H27" s="532">
        <v>0</v>
      </c>
      <c r="I27" s="532">
        <v>12850</v>
      </c>
      <c r="J27" s="532">
        <v>0</v>
      </c>
      <c r="K27" s="532">
        <v>0</v>
      </c>
      <c r="L27" s="532">
        <v>108</v>
      </c>
      <c r="M27" s="532">
        <v>0</v>
      </c>
      <c r="N27" s="532">
        <v>0</v>
      </c>
      <c r="O27" s="532">
        <v>0</v>
      </c>
      <c r="P27" s="532">
        <v>0</v>
      </c>
      <c r="Q27" s="532">
        <v>163</v>
      </c>
      <c r="R27" s="532">
        <v>0</v>
      </c>
      <c r="S27" s="532">
        <v>271</v>
      </c>
      <c r="T27" s="532">
        <v>0</v>
      </c>
      <c r="U27" s="532">
        <v>0</v>
      </c>
      <c r="V27" s="221"/>
    </row>
    <row r="28" spans="1:22" ht="21.6" customHeight="1">
      <c r="A28" s="14" t="s">
        <v>199</v>
      </c>
      <c r="B28" s="532">
        <v>54</v>
      </c>
      <c r="C28" s="532">
        <v>0</v>
      </c>
      <c r="D28" s="532">
        <v>0</v>
      </c>
      <c r="E28" s="532">
        <v>3</v>
      </c>
      <c r="F28" s="532">
        <v>0</v>
      </c>
      <c r="G28" s="532">
        <v>591</v>
      </c>
      <c r="H28" s="532">
        <v>0</v>
      </c>
      <c r="I28" s="532">
        <v>648</v>
      </c>
      <c r="J28" s="532">
        <v>0</v>
      </c>
      <c r="K28" s="532">
        <v>0</v>
      </c>
      <c r="L28" s="532">
        <v>0</v>
      </c>
      <c r="M28" s="532">
        <v>0</v>
      </c>
      <c r="N28" s="532">
        <v>0</v>
      </c>
      <c r="O28" s="532">
        <v>0</v>
      </c>
      <c r="P28" s="532">
        <v>0</v>
      </c>
      <c r="Q28" s="532">
        <v>32</v>
      </c>
      <c r="R28" s="532">
        <v>0</v>
      </c>
      <c r="S28" s="532">
        <v>32</v>
      </c>
      <c r="T28" s="532">
        <v>0</v>
      </c>
      <c r="U28" s="532">
        <v>0</v>
      </c>
      <c r="V28" s="221"/>
    </row>
    <row r="29" spans="1:22" ht="21.6" customHeight="1">
      <c r="A29" s="14" t="s">
        <v>200</v>
      </c>
      <c r="B29" s="532">
        <v>7572</v>
      </c>
      <c r="C29" s="532">
        <v>0</v>
      </c>
      <c r="D29" s="532">
        <v>240</v>
      </c>
      <c r="E29" s="532">
        <v>26</v>
      </c>
      <c r="F29" s="532">
        <v>0</v>
      </c>
      <c r="G29" s="532">
        <v>3444</v>
      </c>
      <c r="H29" s="532">
        <v>0</v>
      </c>
      <c r="I29" s="532">
        <v>11282</v>
      </c>
      <c r="J29" s="532">
        <v>45</v>
      </c>
      <c r="K29" s="532">
        <v>0</v>
      </c>
      <c r="L29" s="532">
        <v>154</v>
      </c>
      <c r="M29" s="532">
        <v>0</v>
      </c>
      <c r="N29" s="532">
        <v>0</v>
      </c>
      <c r="O29" s="532">
        <v>0</v>
      </c>
      <c r="P29" s="532">
        <v>0</v>
      </c>
      <c r="Q29" s="532">
        <v>154</v>
      </c>
      <c r="R29" s="532">
        <v>0</v>
      </c>
      <c r="S29" s="532">
        <v>308</v>
      </c>
      <c r="T29" s="532">
        <v>0</v>
      </c>
      <c r="U29" s="532">
        <v>0</v>
      </c>
      <c r="V29" s="221"/>
    </row>
    <row r="30" spans="1:22" ht="21.6" customHeight="1">
      <c r="A30" s="55" t="s">
        <v>201</v>
      </c>
      <c r="B30" s="533">
        <v>1478</v>
      </c>
      <c r="C30" s="533">
        <v>0</v>
      </c>
      <c r="D30" s="533">
        <v>215</v>
      </c>
      <c r="E30" s="533">
        <v>918</v>
      </c>
      <c r="F30" s="533">
        <v>0</v>
      </c>
      <c r="G30" s="533">
        <v>1059</v>
      </c>
      <c r="H30" s="533">
        <v>11</v>
      </c>
      <c r="I30" s="533">
        <v>3681</v>
      </c>
      <c r="J30" s="533">
        <v>429</v>
      </c>
      <c r="K30" s="533">
        <v>0</v>
      </c>
      <c r="L30" s="533">
        <v>44</v>
      </c>
      <c r="M30" s="533">
        <v>0</v>
      </c>
      <c r="N30" s="533">
        <v>0</v>
      </c>
      <c r="O30" s="533">
        <v>0</v>
      </c>
      <c r="P30" s="533">
        <v>0</v>
      </c>
      <c r="Q30" s="533">
        <v>42</v>
      </c>
      <c r="R30" s="533">
        <v>0</v>
      </c>
      <c r="S30" s="533">
        <v>86</v>
      </c>
      <c r="T30" s="533">
        <v>24</v>
      </c>
      <c r="U30" s="533">
        <v>0</v>
      </c>
      <c r="V30" s="307"/>
    </row>
    <row r="31" spans="1:22" ht="21.6" customHeight="1">
      <c r="A31" s="54" t="s">
        <v>202</v>
      </c>
      <c r="B31" s="531">
        <v>159</v>
      </c>
      <c r="C31" s="531">
        <v>0</v>
      </c>
      <c r="D31" s="531">
        <v>0</v>
      </c>
      <c r="E31" s="531">
        <v>0</v>
      </c>
      <c r="F31" s="531">
        <v>0</v>
      </c>
      <c r="G31" s="531">
        <v>292</v>
      </c>
      <c r="H31" s="531">
        <v>0</v>
      </c>
      <c r="I31" s="531">
        <v>451</v>
      </c>
      <c r="J31" s="531">
        <v>0</v>
      </c>
      <c r="K31" s="531">
        <v>0</v>
      </c>
      <c r="L31" s="531">
        <v>21</v>
      </c>
      <c r="M31" s="531">
        <v>0</v>
      </c>
      <c r="N31" s="531">
        <v>0</v>
      </c>
      <c r="O31" s="531">
        <v>0</v>
      </c>
      <c r="P31" s="531">
        <v>0</v>
      </c>
      <c r="Q31" s="531">
        <v>35</v>
      </c>
      <c r="R31" s="531">
        <v>0</v>
      </c>
      <c r="S31" s="531">
        <v>56</v>
      </c>
      <c r="T31" s="531">
        <v>0</v>
      </c>
      <c r="U31" s="531">
        <v>0</v>
      </c>
      <c r="V31" s="277"/>
    </row>
    <row r="32" spans="1:22" ht="21.6" customHeight="1">
      <c r="A32" s="14" t="s">
        <v>224</v>
      </c>
      <c r="B32" s="532">
        <v>2779</v>
      </c>
      <c r="C32" s="532">
        <v>0</v>
      </c>
      <c r="D32" s="532">
        <v>0</v>
      </c>
      <c r="E32" s="532">
        <v>53</v>
      </c>
      <c r="F32" s="532">
        <v>80</v>
      </c>
      <c r="G32" s="532">
        <v>938</v>
      </c>
      <c r="H32" s="532">
        <v>0</v>
      </c>
      <c r="I32" s="532">
        <v>3850</v>
      </c>
      <c r="J32" s="532">
        <v>0</v>
      </c>
      <c r="K32" s="532">
        <v>0</v>
      </c>
      <c r="L32" s="532">
        <v>25</v>
      </c>
      <c r="M32" s="532">
        <v>0</v>
      </c>
      <c r="N32" s="532">
        <v>0</v>
      </c>
      <c r="O32" s="532">
        <v>0</v>
      </c>
      <c r="P32" s="532">
        <v>0</v>
      </c>
      <c r="Q32" s="532">
        <v>18</v>
      </c>
      <c r="R32" s="532">
        <v>0</v>
      </c>
      <c r="S32" s="532">
        <v>43</v>
      </c>
      <c r="T32" s="532">
        <v>0</v>
      </c>
      <c r="U32" s="532">
        <v>0</v>
      </c>
      <c r="V32" s="221"/>
    </row>
    <row r="33" spans="1:23" ht="21.6" customHeight="1">
      <c r="A33" s="14" t="s">
        <v>203</v>
      </c>
      <c r="B33" s="532">
        <v>6614</v>
      </c>
      <c r="C33" s="532">
        <v>0</v>
      </c>
      <c r="D33" s="532">
        <v>11</v>
      </c>
      <c r="E33" s="532">
        <v>2131</v>
      </c>
      <c r="F33" s="532">
        <v>78</v>
      </c>
      <c r="G33" s="532">
        <v>2554</v>
      </c>
      <c r="H33" s="532">
        <v>0</v>
      </c>
      <c r="I33" s="532">
        <v>11388</v>
      </c>
      <c r="J33" s="532">
        <v>11</v>
      </c>
      <c r="K33" s="532">
        <v>0</v>
      </c>
      <c r="L33" s="532">
        <v>27</v>
      </c>
      <c r="M33" s="532">
        <v>0</v>
      </c>
      <c r="N33" s="532">
        <v>0</v>
      </c>
      <c r="O33" s="532">
        <v>0</v>
      </c>
      <c r="P33" s="532">
        <v>0</v>
      </c>
      <c r="Q33" s="532">
        <v>41</v>
      </c>
      <c r="R33" s="532"/>
      <c r="S33" s="532">
        <v>68</v>
      </c>
      <c r="T33" s="532">
        <v>0</v>
      </c>
      <c r="U33" s="532">
        <v>0</v>
      </c>
      <c r="V33" s="221"/>
    </row>
    <row r="34" spans="1:23" ht="21.6" customHeight="1">
      <c r="A34" s="14" t="s">
        <v>204</v>
      </c>
      <c r="B34" s="532">
        <v>8409</v>
      </c>
      <c r="C34" s="532">
        <v>0</v>
      </c>
      <c r="D34" s="532">
        <v>2</v>
      </c>
      <c r="E34" s="532">
        <v>3214</v>
      </c>
      <c r="F34" s="532">
        <v>0</v>
      </c>
      <c r="G34" s="532">
        <v>4776</v>
      </c>
      <c r="H34" s="532">
        <v>0</v>
      </c>
      <c r="I34" s="532">
        <v>16401</v>
      </c>
      <c r="J34" s="532">
        <v>11</v>
      </c>
      <c r="K34" s="532">
        <v>0</v>
      </c>
      <c r="L34" s="532">
        <v>36</v>
      </c>
      <c r="M34" s="532">
        <v>0</v>
      </c>
      <c r="N34" s="532">
        <v>0</v>
      </c>
      <c r="O34" s="532">
        <v>0</v>
      </c>
      <c r="P34" s="532">
        <v>0</v>
      </c>
      <c r="Q34" s="532">
        <v>22</v>
      </c>
      <c r="R34" s="532">
        <v>0</v>
      </c>
      <c r="S34" s="532">
        <v>58</v>
      </c>
      <c r="T34" s="532">
        <v>0</v>
      </c>
      <c r="U34" s="532">
        <v>0</v>
      </c>
      <c r="V34" s="221"/>
    </row>
    <row r="35" spans="1:23" ht="21.6" customHeight="1">
      <c r="A35" s="55" t="s">
        <v>206</v>
      </c>
      <c r="B35" s="533">
        <v>4599</v>
      </c>
      <c r="C35" s="533">
        <v>0</v>
      </c>
      <c r="D35" s="533">
        <v>0</v>
      </c>
      <c r="E35" s="533">
        <v>78</v>
      </c>
      <c r="F35" s="533">
        <v>0</v>
      </c>
      <c r="G35" s="533">
        <v>2655</v>
      </c>
      <c r="H35" s="533">
        <v>0</v>
      </c>
      <c r="I35" s="533">
        <v>7332</v>
      </c>
      <c r="J35" s="533">
        <v>0</v>
      </c>
      <c r="K35" s="533">
        <v>0</v>
      </c>
      <c r="L35" s="533">
        <v>139</v>
      </c>
      <c r="M35" s="533">
        <v>0</v>
      </c>
      <c r="N35" s="533">
        <v>0</v>
      </c>
      <c r="O35" s="533">
        <v>0</v>
      </c>
      <c r="P35" s="533">
        <v>0</v>
      </c>
      <c r="Q35" s="533">
        <v>129</v>
      </c>
      <c r="R35" s="533">
        <v>0</v>
      </c>
      <c r="S35" s="533">
        <v>268</v>
      </c>
      <c r="T35" s="533">
        <v>0</v>
      </c>
      <c r="U35" s="533">
        <v>0</v>
      </c>
      <c r="V35" s="307"/>
    </row>
    <row r="36" spans="1:23" ht="21.6" customHeight="1">
      <c r="A36" s="54" t="s">
        <v>270</v>
      </c>
      <c r="B36" s="531">
        <v>0</v>
      </c>
      <c r="C36" s="531">
        <v>0</v>
      </c>
      <c r="D36" s="531">
        <v>0</v>
      </c>
      <c r="E36" s="531">
        <v>0</v>
      </c>
      <c r="F36" s="531">
        <v>0</v>
      </c>
      <c r="G36" s="531">
        <v>0</v>
      </c>
      <c r="H36" s="531">
        <v>0</v>
      </c>
      <c r="I36" s="531">
        <v>0</v>
      </c>
      <c r="J36" s="531">
        <v>0</v>
      </c>
      <c r="K36" s="531">
        <v>0</v>
      </c>
      <c r="L36" s="531">
        <v>0</v>
      </c>
      <c r="M36" s="531">
        <v>0</v>
      </c>
      <c r="N36" s="531">
        <v>0</v>
      </c>
      <c r="O36" s="531">
        <v>0</v>
      </c>
      <c r="P36" s="531">
        <v>0</v>
      </c>
      <c r="Q36" s="531">
        <v>0</v>
      </c>
      <c r="R36" s="531">
        <v>0</v>
      </c>
      <c r="S36" s="531">
        <v>0</v>
      </c>
      <c r="T36" s="531">
        <v>0</v>
      </c>
      <c r="U36" s="531">
        <v>0</v>
      </c>
      <c r="V36" s="277"/>
    </row>
    <row r="37" spans="1:23" ht="21.6" customHeight="1">
      <c r="A37" s="14" t="s">
        <v>208</v>
      </c>
      <c r="B37" s="532">
        <v>141</v>
      </c>
      <c r="C37" s="532">
        <v>0</v>
      </c>
      <c r="D37" s="532">
        <v>0</v>
      </c>
      <c r="E37" s="532">
        <v>303</v>
      </c>
      <c r="F37" s="532">
        <v>0</v>
      </c>
      <c r="G37" s="532">
        <v>77</v>
      </c>
      <c r="H37" s="532">
        <v>0</v>
      </c>
      <c r="I37" s="532">
        <v>521</v>
      </c>
      <c r="J37" s="532">
        <v>0</v>
      </c>
      <c r="K37" s="532">
        <v>0</v>
      </c>
      <c r="L37" s="532">
        <v>0</v>
      </c>
      <c r="M37" s="532">
        <v>0</v>
      </c>
      <c r="N37" s="532">
        <v>0</v>
      </c>
      <c r="O37" s="532">
        <v>0</v>
      </c>
      <c r="P37" s="532">
        <v>0</v>
      </c>
      <c r="Q37" s="532">
        <v>0</v>
      </c>
      <c r="R37" s="532">
        <v>0</v>
      </c>
      <c r="S37" s="532">
        <v>0</v>
      </c>
      <c r="T37" s="532">
        <v>0</v>
      </c>
      <c r="U37" s="532">
        <v>0</v>
      </c>
      <c r="V37" s="221"/>
    </row>
    <row r="38" spans="1:23" ht="21.6" customHeight="1">
      <c r="A38" s="14" t="s">
        <v>212</v>
      </c>
      <c r="B38" s="532">
        <v>15</v>
      </c>
      <c r="C38" s="532">
        <v>0</v>
      </c>
      <c r="D38" s="532">
        <v>0</v>
      </c>
      <c r="E38" s="532">
        <v>0</v>
      </c>
      <c r="F38" s="532">
        <v>0</v>
      </c>
      <c r="G38" s="532">
        <v>118</v>
      </c>
      <c r="H38" s="532">
        <v>0</v>
      </c>
      <c r="I38" s="532">
        <v>133</v>
      </c>
      <c r="J38" s="532">
        <v>0</v>
      </c>
      <c r="K38" s="532">
        <v>0</v>
      </c>
      <c r="L38" s="532">
        <v>0</v>
      </c>
      <c r="M38" s="532">
        <v>0</v>
      </c>
      <c r="N38" s="532">
        <v>0</v>
      </c>
      <c r="O38" s="532">
        <v>0</v>
      </c>
      <c r="P38" s="532">
        <v>0</v>
      </c>
      <c r="Q38" s="532">
        <v>1</v>
      </c>
      <c r="R38" s="532">
        <v>0</v>
      </c>
      <c r="S38" s="532">
        <v>1</v>
      </c>
      <c r="T38" s="532">
        <v>0</v>
      </c>
      <c r="U38" s="532">
        <v>0</v>
      </c>
      <c r="V38" s="221"/>
    </row>
    <row r="39" spans="1:23" ht="21.6" customHeight="1">
      <c r="A39" s="365" t="s">
        <v>266</v>
      </c>
      <c r="B39" s="532">
        <v>7506</v>
      </c>
      <c r="C39" s="532">
        <v>0</v>
      </c>
      <c r="D39" s="532">
        <v>0</v>
      </c>
      <c r="E39" s="532">
        <v>705</v>
      </c>
      <c r="F39" s="532">
        <v>88</v>
      </c>
      <c r="G39" s="532">
        <v>2764</v>
      </c>
      <c r="H39" s="532">
        <v>0</v>
      </c>
      <c r="I39" s="532">
        <v>11063</v>
      </c>
      <c r="J39" s="532">
        <v>0</v>
      </c>
      <c r="K39" s="532">
        <v>0</v>
      </c>
      <c r="L39" s="532">
        <v>188</v>
      </c>
      <c r="M39" s="532">
        <v>0</v>
      </c>
      <c r="N39" s="532">
        <v>0</v>
      </c>
      <c r="O39" s="532">
        <v>0</v>
      </c>
      <c r="P39" s="532">
        <v>0</v>
      </c>
      <c r="Q39" s="532">
        <v>89</v>
      </c>
      <c r="R39" s="532">
        <v>0</v>
      </c>
      <c r="S39" s="532">
        <v>277</v>
      </c>
      <c r="T39" s="532">
        <v>0</v>
      </c>
      <c r="U39" s="532">
        <v>0</v>
      </c>
      <c r="V39" s="366"/>
    </row>
    <row r="40" spans="1:23" ht="21.6" customHeight="1">
      <c r="A40" s="14" t="s">
        <v>217</v>
      </c>
      <c r="B40" s="532">
        <v>4230</v>
      </c>
      <c r="C40" s="532">
        <v>0</v>
      </c>
      <c r="D40" s="532">
        <v>0</v>
      </c>
      <c r="E40" s="532">
        <v>0</v>
      </c>
      <c r="F40" s="532">
        <v>0</v>
      </c>
      <c r="G40" s="532">
        <v>371</v>
      </c>
      <c r="H40" s="532">
        <v>0</v>
      </c>
      <c r="I40" s="532">
        <v>4601</v>
      </c>
      <c r="J40" s="532">
        <v>0</v>
      </c>
      <c r="K40" s="532">
        <v>0</v>
      </c>
      <c r="L40" s="532">
        <v>45</v>
      </c>
      <c r="M40" s="532">
        <v>0</v>
      </c>
      <c r="N40" s="532">
        <v>0</v>
      </c>
      <c r="O40" s="532">
        <v>0</v>
      </c>
      <c r="P40" s="532">
        <v>0</v>
      </c>
      <c r="Q40" s="532">
        <v>2</v>
      </c>
      <c r="R40" s="532">
        <v>0</v>
      </c>
      <c r="S40" s="532">
        <v>47</v>
      </c>
      <c r="T40" s="532">
        <v>0</v>
      </c>
      <c r="U40" s="532">
        <v>0</v>
      </c>
      <c r="V40" s="68"/>
    </row>
    <row r="41" spans="1:23" ht="21.6" customHeight="1">
      <c r="A41" s="54" t="s">
        <v>209</v>
      </c>
      <c r="B41" s="531">
        <v>7405</v>
      </c>
      <c r="C41" s="531">
        <v>0</v>
      </c>
      <c r="D41" s="531">
        <v>0</v>
      </c>
      <c r="E41" s="531">
        <v>2807</v>
      </c>
      <c r="F41" s="531">
        <v>0</v>
      </c>
      <c r="G41" s="531">
        <v>2788</v>
      </c>
      <c r="H41" s="531">
        <v>0</v>
      </c>
      <c r="I41" s="531">
        <v>13000</v>
      </c>
      <c r="J41" s="531">
        <v>334</v>
      </c>
      <c r="K41" s="531">
        <v>0</v>
      </c>
      <c r="L41" s="531">
        <v>72</v>
      </c>
      <c r="M41" s="531">
        <v>0</v>
      </c>
      <c r="N41" s="531">
        <v>0</v>
      </c>
      <c r="O41" s="531">
        <v>0</v>
      </c>
      <c r="P41" s="531">
        <v>0</v>
      </c>
      <c r="Q41" s="531">
        <v>81</v>
      </c>
      <c r="R41" s="531">
        <v>0</v>
      </c>
      <c r="S41" s="531">
        <v>153</v>
      </c>
      <c r="T41" s="531">
        <v>12</v>
      </c>
      <c r="U41" s="531">
        <v>0</v>
      </c>
      <c r="V41" s="401"/>
    </row>
    <row r="42" spans="1:23" ht="21.6" customHeight="1">
      <c r="A42" s="14" t="s">
        <v>210</v>
      </c>
      <c r="B42" s="532">
        <v>0</v>
      </c>
      <c r="C42" s="532">
        <v>0</v>
      </c>
      <c r="D42" s="532">
        <v>0</v>
      </c>
      <c r="E42" s="532">
        <v>285</v>
      </c>
      <c r="F42" s="532">
        <v>165</v>
      </c>
      <c r="G42" s="532">
        <v>1645</v>
      </c>
      <c r="H42" s="532">
        <v>0</v>
      </c>
      <c r="I42" s="532">
        <v>2095</v>
      </c>
      <c r="J42" s="532">
        <v>0</v>
      </c>
      <c r="K42" s="532">
        <v>0</v>
      </c>
      <c r="L42" s="532">
        <v>0</v>
      </c>
      <c r="M42" s="532">
        <v>0</v>
      </c>
      <c r="N42" s="532">
        <v>0</v>
      </c>
      <c r="O42" s="532">
        <v>0</v>
      </c>
      <c r="P42" s="532">
        <v>0</v>
      </c>
      <c r="Q42" s="532">
        <v>69</v>
      </c>
      <c r="R42" s="532">
        <v>0</v>
      </c>
      <c r="S42" s="532">
        <v>69</v>
      </c>
      <c r="T42" s="532">
        <v>0</v>
      </c>
      <c r="U42" s="532">
        <v>0</v>
      </c>
      <c r="V42" s="370"/>
    </row>
    <row r="43" spans="1:23" ht="21.6" customHeight="1">
      <c r="A43" s="14" t="s">
        <v>213</v>
      </c>
      <c r="B43" s="532">
        <v>796</v>
      </c>
      <c r="C43" s="532">
        <v>0</v>
      </c>
      <c r="D43" s="532">
        <v>0</v>
      </c>
      <c r="E43" s="532">
        <v>32</v>
      </c>
      <c r="F43" s="532">
        <v>0</v>
      </c>
      <c r="G43" s="532">
        <v>1042</v>
      </c>
      <c r="H43" s="532">
        <v>0</v>
      </c>
      <c r="I43" s="532">
        <v>1870</v>
      </c>
      <c r="J43" s="532">
        <v>10</v>
      </c>
      <c r="K43" s="532">
        <v>0</v>
      </c>
      <c r="L43" s="532">
        <v>16</v>
      </c>
      <c r="M43" s="532">
        <v>0</v>
      </c>
      <c r="N43" s="532">
        <v>0</v>
      </c>
      <c r="O43" s="532">
        <v>0</v>
      </c>
      <c r="P43" s="532">
        <v>0</v>
      </c>
      <c r="Q43" s="532">
        <v>43</v>
      </c>
      <c r="R43" s="532">
        <v>0</v>
      </c>
      <c r="S43" s="532">
        <v>59</v>
      </c>
      <c r="T43" s="532">
        <v>0</v>
      </c>
      <c r="U43" s="532">
        <v>0</v>
      </c>
      <c r="V43" s="254"/>
    </row>
    <row r="44" spans="1:23" ht="21.6" customHeight="1">
      <c r="A44" s="14" t="s">
        <v>211</v>
      </c>
      <c r="B44" s="532">
        <v>4124</v>
      </c>
      <c r="C44" s="532">
        <v>0</v>
      </c>
      <c r="D44" s="532">
        <v>182</v>
      </c>
      <c r="E44" s="532">
        <v>122</v>
      </c>
      <c r="F44" s="532">
        <v>0</v>
      </c>
      <c r="G44" s="532">
        <v>2714</v>
      </c>
      <c r="H44" s="532">
        <v>0</v>
      </c>
      <c r="I44" s="532">
        <v>7142</v>
      </c>
      <c r="J44" s="532">
        <v>0</v>
      </c>
      <c r="K44" s="532">
        <v>0</v>
      </c>
      <c r="L44" s="532">
        <v>117</v>
      </c>
      <c r="M44" s="532">
        <v>0</v>
      </c>
      <c r="N44" s="532">
        <v>0</v>
      </c>
      <c r="O44" s="532">
        <v>0</v>
      </c>
      <c r="P44" s="532">
        <v>0</v>
      </c>
      <c r="Q44" s="532">
        <v>89</v>
      </c>
      <c r="R44" s="532">
        <v>0</v>
      </c>
      <c r="S44" s="532">
        <v>206</v>
      </c>
      <c r="T44" s="532">
        <v>0</v>
      </c>
      <c r="U44" s="532">
        <v>0</v>
      </c>
      <c r="V44" s="254"/>
    </row>
    <row r="45" spans="1:23" ht="21.6" customHeight="1" thickBot="1">
      <c r="A45" s="56" t="s">
        <v>214</v>
      </c>
      <c r="B45" s="535">
        <v>7992</v>
      </c>
      <c r="C45" s="535">
        <v>0</v>
      </c>
      <c r="D45" s="535">
        <v>472</v>
      </c>
      <c r="E45" s="535">
        <v>1942</v>
      </c>
      <c r="F45" s="535">
        <v>465</v>
      </c>
      <c r="G45" s="535">
        <v>1882</v>
      </c>
      <c r="H45" s="535">
        <v>1</v>
      </c>
      <c r="I45" s="535">
        <v>12754</v>
      </c>
      <c r="J45" s="535">
        <v>0</v>
      </c>
      <c r="K45" s="535">
        <v>0</v>
      </c>
      <c r="L45" s="535">
        <v>134</v>
      </c>
      <c r="M45" s="535">
        <v>0</v>
      </c>
      <c r="N45" s="535">
        <v>0</v>
      </c>
      <c r="O45" s="535">
        <v>0</v>
      </c>
      <c r="P45" s="535">
        <v>0</v>
      </c>
      <c r="Q45" s="535">
        <v>70</v>
      </c>
      <c r="R45" s="535">
        <v>1</v>
      </c>
      <c r="S45" s="535">
        <v>205</v>
      </c>
      <c r="T45" s="535">
        <v>0</v>
      </c>
      <c r="U45" s="535">
        <v>0</v>
      </c>
      <c r="V45" s="437"/>
    </row>
    <row r="46" spans="1:23" ht="21.6" customHeight="1" thickBot="1">
      <c r="A46" s="18" t="s">
        <v>145</v>
      </c>
      <c r="B46" s="43">
        <v>246394</v>
      </c>
      <c r="C46" s="43">
        <v>7883</v>
      </c>
      <c r="D46" s="43">
        <v>3044</v>
      </c>
      <c r="E46" s="43">
        <v>35489</v>
      </c>
      <c r="F46" s="43">
        <v>2851</v>
      </c>
      <c r="G46" s="43">
        <v>96944</v>
      </c>
      <c r="H46" s="43">
        <v>4447</v>
      </c>
      <c r="I46" s="43">
        <v>397052</v>
      </c>
      <c r="J46" s="43">
        <v>1552</v>
      </c>
      <c r="K46" s="43">
        <v>5365</v>
      </c>
      <c r="L46" s="43">
        <v>5600</v>
      </c>
      <c r="M46" s="43">
        <v>0</v>
      </c>
      <c r="N46" s="43">
        <v>1</v>
      </c>
      <c r="O46" s="43">
        <v>5</v>
      </c>
      <c r="P46" s="43">
        <v>0</v>
      </c>
      <c r="Q46" s="43">
        <v>3852</v>
      </c>
      <c r="R46" s="43">
        <v>43</v>
      </c>
      <c r="S46" s="43">
        <v>9501</v>
      </c>
      <c r="T46" s="43">
        <v>53</v>
      </c>
      <c r="U46" s="43">
        <v>0</v>
      </c>
      <c r="V46" s="196"/>
    </row>
    <row r="47" spans="1:23" ht="21.6" customHeight="1">
      <c r="A47" s="425" t="s">
        <v>215</v>
      </c>
      <c r="B47" s="635">
        <v>14</v>
      </c>
      <c r="C47" s="635">
        <v>0</v>
      </c>
      <c r="D47" s="635">
        <v>0</v>
      </c>
      <c r="E47" s="635">
        <v>0</v>
      </c>
      <c r="F47" s="635">
        <v>0</v>
      </c>
      <c r="G47" s="635">
        <v>1509</v>
      </c>
      <c r="H47" s="635">
        <v>0</v>
      </c>
      <c r="I47" s="635">
        <v>1523</v>
      </c>
      <c r="J47" s="635">
        <v>0</v>
      </c>
      <c r="K47" s="635">
        <v>0</v>
      </c>
      <c r="L47" s="635">
        <v>1</v>
      </c>
      <c r="M47" s="635">
        <v>0</v>
      </c>
      <c r="N47" s="635">
        <v>0</v>
      </c>
      <c r="O47" s="635">
        <v>0</v>
      </c>
      <c r="P47" s="635">
        <v>0</v>
      </c>
      <c r="Q47" s="635">
        <v>56</v>
      </c>
      <c r="R47" s="635">
        <v>0</v>
      </c>
      <c r="S47" s="635">
        <v>57</v>
      </c>
      <c r="T47" s="635">
        <v>0</v>
      </c>
      <c r="U47" s="635">
        <v>0</v>
      </c>
      <c r="V47" s="633"/>
    </row>
    <row r="48" spans="1:23" ht="21.6" customHeight="1">
      <c r="A48" s="14" t="s">
        <v>216</v>
      </c>
      <c r="B48" s="630">
        <v>0</v>
      </c>
      <c r="C48" s="630">
        <v>0</v>
      </c>
      <c r="D48" s="630">
        <v>0</v>
      </c>
      <c r="E48" s="630">
        <v>0</v>
      </c>
      <c r="F48" s="630">
        <v>0</v>
      </c>
      <c r="G48" s="630">
        <v>0</v>
      </c>
      <c r="H48" s="630">
        <v>0</v>
      </c>
      <c r="I48" s="630">
        <v>0</v>
      </c>
      <c r="J48" s="630">
        <v>0</v>
      </c>
      <c r="K48" s="630">
        <v>0</v>
      </c>
      <c r="L48" s="630">
        <v>0</v>
      </c>
      <c r="M48" s="630">
        <v>0</v>
      </c>
      <c r="N48" s="630">
        <v>0</v>
      </c>
      <c r="O48" s="630">
        <v>0</v>
      </c>
      <c r="P48" s="630">
        <v>0</v>
      </c>
      <c r="Q48" s="631">
        <v>0</v>
      </c>
      <c r="R48" s="630">
        <v>0</v>
      </c>
      <c r="S48" s="630">
        <v>0</v>
      </c>
      <c r="T48" s="630">
        <v>0</v>
      </c>
      <c r="U48" s="630">
        <v>0</v>
      </c>
      <c r="V48" s="632"/>
      <c r="W48" s="62"/>
    </row>
    <row r="49" spans="1:22" ht="21.6" customHeight="1" thickBot="1">
      <c r="A49" s="56" t="s">
        <v>245</v>
      </c>
      <c r="B49" s="636">
        <v>27218</v>
      </c>
      <c r="C49" s="636">
        <v>13911</v>
      </c>
      <c r="D49" s="636">
        <v>96</v>
      </c>
      <c r="E49" s="636">
        <v>5393</v>
      </c>
      <c r="F49" s="636">
        <v>182</v>
      </c>
      <c r="G49" s="636">
        <v>2519</v>
      </c>
      <c r="H49" s="636">
        <v>0</v>
      </c>
      <c r="I49" s="636">
        <v>49319</v>
      </c>
      <c r="J49" s="636">
        <v>1501</v>
      </c>
      <c r="K49" s="636">
        <v>8074</v>
      </c>
      <c r="L49" s="636">
        <v>118</v>
      </c>
      <c r="M49" s="636">
        <v>0</v>
      </c>
      <c r="N49" s="636">
        <v>0</v>
      </c>
      <c r="O49" s="636">
        <v>0</v>
      </c>
      <c r="P49" s="636">
        <v>0</v>
      </c>
      <c r="Q49" s="636">
        <v>24</v>
      </c>
      <c r="R49" s="636"/>
      <c r="S49" s="636">
        <v>142</v>
      </c>
      <c r="T49" s="636">
        <v>39</v>
      </c>
      <c r="U49" s="636">
        <v>6</v>
      </c>
      <c r="V49" s="634"/>
    </row>
    <row r="50" spans="1:22" ht="21.6" customHeight="1" thickBot="1">
      <c r="A50" s="17" t="s">
        <v>145</v>
      </c>
      <c r="B50" s="41">
        <f>SUM(B47:B49)</f>
        <v>27232</v>
      </c>
      <c r="C50" s="41">
        <f t="shared" ref="C50:U50" si="0">SUM(C47:C49)</f>
        <v>13911</v>
      </c>
      <c r="D50" s="41">
        <f t="shared" si="0"/>
        <v>96</v>
      </c>
      <c r="E50" s="41">
        <f t="shared" si="0"/>
        <v>5393</v>
      </c>
      <c r="F50" s="41">
        <f t="shared" si="0"/>
        <v>182</v>
      </c>
      <c r="G50" s="41">
        <f t="shared" si="0"/>
        <v>4028</v>
      </c>
      <c r="H50" s="41">
        <f t="shared" si="0"/>
        <v>0</v>
      </c>
      <c r="I50" s="41">
        <f t="shared" si="0"/>
        <v>50842</v>
      </c>
      <c r="J50" s="41">
        <f t="shared" si="0"/>
        <v>1501</v>
      </c>
      <c r="K50" s="41">
        <f t="shared" si="0"/>
        <v>8074</v>
      </c>
      <c r="L50" s="41">
        <f t="shared" si="0"/>
        <v>119</v>
      </c>
      <c r="M50" s="41">
        <f t="shared" si="0"/>
        <v>0</v>
      </c>
      <c r="N50" s="41">
        <f t="shared" si="0"/>
        <v>0</v>
      </c>
      <c r="O50" s="41">
        <f t="shared" si="0"/>
        <v>0</v>
      </c>
      <c r="P50" s="41">
        <f t="shared" si="0"/>
        <v>0</v>
      </c>
      <c r="Q50" s="41">
        <f t="shared" si="0"/>
        <v>80</v>
      </c>
      <c r="R50" s="41">
        <f t="shared" si="0"/>
        <v>0</v>
      </c>
      <c r="S50" s="41">
        <f t="shared" si="0"/>
        <v>199</v>
      </c>
      <c r="T50" s="41">
        <f t="shared" si="0"/>
        <v>39</v>
      </c>
      <c r="U50" s="41">
        <f t="shared" si="0"/>
        <v>6</v>
      </c>
      <c r="V50" s="113"/>
    </row>
    <row r="51" spans="1:22" ht="21.6" customHeight="1" thickBot="1">
      <c r="A51" s="18" t="s">
        <v>11</v>
      </c>
      <c r="B51" s="43">
        <f>B46+B50</f>
        <v>273626</v>
      </c>
      <c r="C51" s="43">
        <f t="shared" ref="C51:U51" si="1">C46+C50</f>
        <v>21794</v>
      </c>
      <c r="D51" s="43">
        <f t="shared" si="1"/>
        <v>3140</v>
      </c>
      <c r="E51" s="43">
        <f t="shared" si="1"/>
        <v>40882</v>
      </c>
      <c r="F51" s="43">
        <f t="shared" si="1"/>
        <v>3033</v>
      </c>
      <c r="G51" s="43">
        <f t="shared" si="1"/>
        <v>100972</v>
      </c>
      <c r="H51" s="43">
        <f t="shared" si="1"/>
        <v>4447</v>
      </c>
      <c r="I51" s="43">
        <f t="shared" si="1"/>
        <v>447894</v>
      </c>
      <c r="J51" s="43">
        <f t="shared" si="1"/>
        <v>3053</v>
      </c>
      <c r="K51" s="43">
        <f t="shared" si="1"/>
        <v>13439</v>
      </c>
      <c r="L51" s="43">
        <f t="shared" si="1"/>
        <v>5719</v>
      </c>
      <c r="M51" s="43">
        <f t="shared" si="1"/>
        <v>0</v>
      </c>
      <c r="N51" s="43">
        <f t="shared" si="1"/>
        <v>1</v>
      </c>
      <c r="O51" s="43">
        <f t="shared" si="1"/>
        <v>5</v>
      </c>
      <c r="P51" s="43">
        <f t="shared" si="1"/>
        <v>0</v>
      </c>
      <c r="Q51" s="43">
        <f t="shared" si="1"/>
        <v>3932</v>
      </c>
      <c r="R51" s="43">
        <f t="shared" si="1"/>
        <v>43</v>
      </c>
      <c r="S51" s="43">
        <f t="shared" si="1"/>
        <v>9700</v>
      </c>
      <c r="T51" s="43">
        <f t="shared" si="1"/>
        <v>92</v>
      </c>
      <c r="U51" s="43">
        <f t="shared" si="1"/>
        <v>6</v>
      </c>
      <c r="V51" s="114"/>
    </row>
    <row r="52" spans="1:22">
      <c r="I52" s="124"/>
    </row>
  </sheetData>
  <mergeCells count="5">
    <mergeCell ref="A2:A4"/>
    <mergeCell ref="B2:F2"/>
    <mergeCell ref="B3:H3"/>
    <mergeCell ref="L2:R2"/>
    <mergeCell ref="L3:R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4" firstPageNumber="36" fitToWidth="2" orientation="portrait" useFirstPageNumber="1" r:id="rId1"/>
  <headerFooter alignWithMargins="0">
    <oddFooter>&amp;C&amp;"ＭＳ 明朝,標準"&amp;14&amp;P</oddFooter>
  </headerFooter>
  <colBreaks count="1" manualBreakCount="1">
    <brk id="11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D50"/>
  <sheetViews>
    <sheetView view="pageBreakPreview" topLeftCell="C34" zoomScale="80" zoomScaleNormal="75" zoomScaleSheetLayoutView="80" workbookViewId="0">
      <selection activeCell="L36" sqref="L36"/>
    </sheetView>
  </sheetViews>
  <sheetFormatPr defaultColWidth="9" defaultRowHeight="13.2"/>
  <cols>
    <col min="1" max="1" width="10.21875" style="12" customWidth="1"/>
    <col min="2" max="2" width="11.44140625" style="1" customWidth="1"/>
    <col min="3" max="5" width="10.6640625" style="1" customWidth="1"/>
    <col min="6" max="6" width="12.109375" style="1" customWidth="1"/>
    <col min="7" max="7" width="13.109375" style="1" customWidth="1"/>
    <col min="8" max="8" width="39.109375" style="1" customWidth="1"/>
    <col min="9" max="9" width="1.109375" style="1" customWidth="1"/>
    <col min="10" max="10" width="10.21875" style="1" customWidth="1"/>
    <col min="11" max="14" width="12.77734375" style="1" customWidth="1"/>
    <col min="15" max="15" width="47.77734375" style="1" customWidth="1"/>
    <col min="16" max="16384" width="9" style="1"/>
  </cols>
  <sheetData>
    <row r="1" spans="1:212" ht="14.4">
      <c r="A1" s="603" t="s">
        <v>139</v>
      </c>
      <c r="H1" s="12" t="str">
        <f>貸出サービス概況!AA1</f>
        <v>令和4年度</v>
      </c>
      <c r="J1" s="603" t="s">
        <v>532</v>
      </c>
      <c r="O1" s="12" t="str">
        <f>貸出サービス概況!AA1</f>
        <v>令和4年度</v>
      </c>
    </row>
    <row r="2" spans="1:212" ht="14.1" customHeight="1">
      <c r="A2" s="13" t="s">
        <v>0</v>
      </c>
      <c r="B2" s="50" t="s">
        <v>514</v>
      </c>
      <c r="C2" s="50"/>
      <c r="D2" s="50"/>
      <c r="E2" s="50" t="s">
        <v>34</v>
      </c>
      <c r="F2" s="63" t="s">
        <v>515</v>
      </c>
      <c r="G2" s="63" t="s">
        <v>516</v>
      </c>
      <c r="H2" s="13" t="s">
        <v>517</v>
      </c>
      <c r="J2" s="13" t="s">
        <v>0</v>
      </c>
      <c r="K2" s="37" t="s">
        <v>525</v>
      </c>
      <c r="L2" s="37"/>
      <c r="M2" s="37"/>
      <c r="N2" s="37" t="s">
        <v>16</v>
      </c>
      <c r="O2" s="58" t="s">
        <v>526</v>
      </c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HD2" s="6"/>
    </row>
    <row r="3" spans="1:212" ht="14.1" customHeight="1">
      <c r="A3" s="14"/>
      <c r="B3" s="166" t="s">
        <v>518</v>
      </c>
      <c r="C3" s="166" t="s">
        <v>519</v>
      </c>
      <c r="D3" s="166" t="s">
        <v>520</v>
      </c>
      <c r="E3" s="693" t="s">
        <v>254</v>
      </c>
      <c r="F3" s="161"/>
      <c r="G3" s="161"/>
      <c r="H3" s="116" t="s">
        <v>267</v>
      </c>
      <c r="J3" s="14"/>
      <c r="K3" s="698" t="s">
        <v>527</v>
      </c>
      <c r="L3" s="698" t="s">
        <v>528</v>
      </c>
      <c r="M3" s="698" t="s">
        <v>529</v>
      </c>
      <c r="N3" s="696" t="s">
        <v>530</v>
      </c>
      <c r="O3" s="165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HD3" s="6"/>
    </row>
    <row r="4" spans="1:212" ht="21" customHeight="1">
      <c r="A4" s="54" t="s">
        <v>255</v>
      </c>
      <c r="B4" s="279">
        <v>134312</v>
      </c>
      <c r="C4" s="279">
        <v>16540</v>
      </c>
      <c r="D4" s="279">
        <v>12037</v>
      </c>
      <c r="E4" s="279">
        <v>162889</v>
      </c>
      <c r="F4" s="280">
        <v>0</v>
      </c>
      <c r="G4" s="280">
        <v>3</v>
      </c>
      <c r="H4" s="281" t="s">
        <v>390</v>
      </c>
      <c r="J4" s="54" t="s">
        <v>255</v>
      </c>
      <c r="K4" s="284">
        <v>261367</v>
      </c>
      <c r="L4" s="284">
        <v>7901</v>
      </c>
      <c r="M4" s="284">
        <v>21254</v>
      </c>
      <c r="N4" s="284">
        <v>290522</v>
      </c>
      <c r="O4" s="285"/>
    </row>
    <row r="5" spans="1:212" ht="21" customHeight="1">
      <c r="A5" s="14" t="s">
        <v>250</v>
      </c>
      <c r="B5" s="224" t="s">
        <v>137</v>
      </c>
      <c r="C5" s="224" t="s">
        <v>137</v>
      </c>
      <c r="D5" s="224" t="s">
        <v>137</v>
      </c>
      <c r="E5" s="224">
        <v>0</v>
      </c>
      <c r="F5" s="225">
        <v>0</v>
      </c>
      <c r="G5" s="225">
        <v>3</v>
      </c>
      <c r="H5" s="255" t="s">
        <v>377</v>
      </c>
      <c r="J5" s="14" t="s">
        <v>250</v>
      </c>
      <c r="K5" s="229">
        <v>116897</v>
      </c>
      <c r="L5" s="229">
        <v>5111</v>
      </c>
      <c r="M5" s="229">
        <v>82251</v>
      </c>
      <c r="N5" s="229">
        <v>204259</v>
      </c>
      <c r="O5" s="230"/>
    </row>
    <row r="6" spans="1:212" ht="21" customHeight="1">
      <c r="A6" s="14" t="s">
        <v>252</v>
      </c>
      <c r="B6" s="224" t="s">
        <v>137</v>
      </c>
      <c r="C6" s="224" t="s">
        <v>137</v>
      </c>
      <c r="D6" s="224" t="s">
        <v>137</v>
      </c>
      <c r="E6" s="224" t="s">
        <v>137</v>
      </c>
      <c r="F6" s="225">
        <v>0</v>
      </c>
      <c r="G6" s="225">
        <v>3</v>
      </c>
      <c r="H6" s="255" t="s">
        <v>377</v>
      </c>
      <c r="J6" s="14" t="s">
        <v>252</v>
      </c>
      <c r="K6" s="229">
        <v>885246</v>
      </c>
      <c r="L6" s="229">
        <v>41509</v>
      </c>
      <c r="M6" s="229">
        <v>285509</v>
      </c>
      <c r="N6" s="229">
        <v>1212264</v>
      </c>
      <c r="O6" s="230"/>
    </row>
    <row r="7" spans="1:212" ht="21" customHeight="1">
      <c r="A7" s="14" t="s">
        <v>239</v>
      </c>
      <c r="B7" s="224">
        <v>69000</v>
      </c>
      <c r="C7" s="224">
        <v>6261</v>
      </c>
      <c r="D7" s="224">
        <v>3894</v>
      </c>
      <c r="E7" s="224">
        <v>79155</v>
      </c>
      <c r="F7" s="225">
        <v>0</v>
      </c>
      <c r="G7" s="225">
        <v>3</v>
      </c>
      <c r="H7" s="267" t="s">
        <v>521</v>
      </c>
      <c r="J7" s="14" t="s">
        <v>239</v>
      </c>
      <c r="K7" s="229">
        <v>829730</v>
      </c>
      <c r="L7" s="229">
        <v>49264</v>
      </c>
      <c r="M7" s="229">
        <v>121174</v>
      </c>
      <c r="N7" s="229">
        <v>1000168</v>
      </c>
      <c r="O7" s="524"/>
    </row>
    <row r="8" spans="1:212" ht="21" customHeight="1">
      <c r="A8" s="14" t="s">
        <v>240</v>
      </c>
      <c r="B8" s="309">
        <v>2965</v>
      </c>
      <c r="C8" s="309">
        <v>515</v>
      </c>
      <c r="D8" s="309">
        <v>312</v>
      </c>
      <c r="E8" s="224">
        <v>3792</v>
      </c>
      <c r="F8" s="225">
        <v>0</v>
      </c>
      <c r="G8" s="225">
        <v>3</v>
      </c>
      <c r="H8" s="267" t="s">
        <v>521</v>
      </c>
      <c r="J8" s="14" t="s">
        <v>240</v>
      </c>
      <c r="K8" s="314">
        <v>60189</v>
      </c>
      <c r="L8" s="314">
        <v>2060</v>
      </c>
      <c r="M8" s="314">
        <v>11817</v>
      </c>
      <c r="N8" s="314">
        <v>74066</v>
      </c>
      <c r="O8" s="524"/>
    </row>
    <row r="9" spans="1:212" ht="21" customHeight="1">
      <c r="A9" s="54" t="s">
        <v>132</v>
      </c>
      <c r="B9" s="279">
        <v>8166</v>
      </c>
      <c r="C9" s="279">
        <v>1309</v>
      </c>
      <c r="D9" s="279">
        <v>837</v>
      </c>
      <c r="E9" s="279">
        <v>10312</v>
      </c>
      <c r="F9" s="280">
        <v>0</v>
      </c>
      <c r="G9" s="280">
        <v>3</v>
      </c>
      <c r="H9" s="281" t="s">
        <v>521</v>
      </c>
      <c r="I9" s="1" t="s">
        <v>189</v>
      </c>
      <c r="J9" s="54" t="s">
        <v>132</v>
      </c>
      <c r="K9" s="699">
        <v>157091</v>
      </c>
      <c r="L9" s="699">
        <v>7613</v>
      </c>
      <c r="M9" s="699">
        <v>30687</v>
      </c>
      <c r="N9" s="699">
        <v>195391</v>
      </c>
      <c r="O9" s="524"/>
    </row>
    <row r="10" spans="1:212" ht="21" customHeight="1">
      <c r="A10" s="14" t="s">
        <v>133</v>
      </c>
      <c r="B10" s="224">
        <v>4587</v>
      </c>
      <c r="C10" s="224">
        <v>736</v>
      </c>
      <c r="D10" s="224">
        <v>383</v>
      </c>
      <c r="E10" s="224">
        <v>5706</v>
      </c>
      <c r="F10" s="225">
        <v>0</v>
      </c>
      <c r="G10" s="225">
        <v>3</v>
      </c>
      <c r="H10" s="697" t="s">
        <v>521</v>
      </c>
      <c r="J10" s="14" t="s">
        <v>133</v>
      </c>
      <c r="K10" s="229">
        <v>71604</v>
      </c>
      <c r="L10" s="229">
        <v>2788</v>
      </c>
      <c r="M10" s="229">
        <v>10598</v>
      </c>
      <c r="N10" s="229">
        <v>84990</v>
      </c>
      <c r="O10" s="524"/>
    </row>
    <row r="11" spans="1:212" ht="21" customHeight="1">
      <c r="A11" s="14" t="s">
        <v>136</v>
      </c>
      <c r="B11" s="224">
        <v>2833</v>
      </c>
      <c r="C11" s="224">
        <v>649</v>
      </c>
      <c r="D11" s="224">
        <v>272</v>
      </c>
      <c r="E11" s="224">
        <v>3754</v>
      </c>
      <c r="F11" s="225">
        <v>0</v>
      </c>
      <c r="G11" s="225">
        <v>3</v>
      </c>
      <c r="H11" s="267" t="s">
        <v>521</v>
      </c>
      <c r="J11" s="14" t="s">
        <v>136</v>
      </c>
      <c r="K11" s="229">
        <v>41421</v>
      </c>
      <c r="L11" s="229">
        <v>2099</v>
      </c>
      <c r="M11" s="229">
        <v>5029</v>
      </c>
      <c r="N11" s="229">
        <v>48549</v>
      </c>
      <c r="O11" s="524"/>
    </row>
    <row r="12" spans="1:212" ht="21" customHeight="1">
      <c r="A12" s="14" t="s">
        <v>207</v>
      </c>
      <c r="B12" s="525">
        <v>2566</v>
      </c>
      <c r="C12" s="525">
        <v>1012</v>
      </c>
      <c r="D12" s="525">
        <v>543</v>
      </c>
      <c r="E12" s="525">
        <v>4121</v>
      </c>
      <c r="F12" s="225">
        <v>0</v>
      </c>
      <c r="G12" s="225">
        <v>3</v>
      </c>
      <c r="H12" s="267" t="s">
        <v>521</v>
      </c>
      <c r="J12" s="14" t="s">
        <v>207</v>
      </c>
      <c r="K12" s="419">
        <v>51631</v>
      </c>
      <c r="L12" s="419">
        <v>2537</v>
      </c>
      <c r="M12" s="419">
        <v>15443</v>
      </c>
      <c r="N12" s="419">
        <v>69611</v>
      </c>
      <c r="O12" s="524"/>
      <c r="P12" s="1" t="s">
        <v>189</v>
      </c>
    </row>
    <row r="13" spans="1:212" ht="21" customHeight="1">
      <c r="A13" s="55" t="s">
        <v>134</v>
      </c>
      <c r="B13" s="309">
        <v>48671</v>
      </c>
      <c r="C13" s="309">
        <v>5464</v>
      </c>
      <c r="D13" s="309">
        <v>4132</v>
      </c>
      <c r="E13" s="309">
        <v>58267</v>
      </c>
      <c r="F13" s="310">
        <v>0</v>
      </c>
      <c r="G13" s="310">
        <v>7</v>
      </c>
      <c r="H13" s="526" t="s">
        <v>389</v>
      </c>
      <c r="J13" s="55" t="s">
        <v>134</v>
      </c>
      <c r="K13" s="314">
        <v>188566</v>
      </c>
      <c r="L13" s="314">
        <v>4502</v>
      </c>
      <c r="M13" s="314">
        <v>23910</v>
      </c>
      <c r="N13" s="314">
        <v>216978</v>
      </c>
      <c r="O13" s="315"/>
    </row>
    <row r="14" spans="1:212" ht="21" customHeight="1">
      <c r="A14" s="54" t="s">
        <v>241</v>
      </c>
      <c r="B14" s="224">
        <v>5323</v>
      </c>
      <c r="C14" s="224">
        <v>292</v>
      </c>
      <c r="D14" s="224">
        <v>358</v>
      </c>
      <c r="E14" s="224">
        <v>5973</v>
      </c>
      <c r="F14" s="280">
        <v>0</v>
      </c>
      <c r="G14" s="280">
        <v>7</v>
      </c>
      <c r="H14" s="527" t="s">
        <v>389</v>
      </c>
      <c r="J14" s="54" t="s">
        <v>241</v>
      </c>
      <c r="K14" s="284">
        <v>39874</v>
      </c>
      <c r="L14" s="284">
        <v>1885</v>
      </c>
      <c r="M14" s="284">
        <v>11218</v>
      </c>
      <c r="N14" s="284">
        <v>52977</v>
      </c>
      <c r="O14" s="285"/>
    </row>
    <row r="15" spans="1:212" ht="21" customHeight="1">
      <c r="A15" s="14" t="s">
        <v>233</v>
      </c>
      <c r="B15" s="224">
        <v>38129</v>
      </c>
      <c r="C15" s="224">
        <v>3282</v>
      </c>
      <c r="D15" s="224">
        <v>2680</v>
      </c>
      <c r="E15" s="224">
        <v>44091</v>
      </c>
      <c r="F15" s="225">
        <v>0</v>
      </c>
      <c r="G15" s="225">
        <v>3</v>
      </c>
      <c r="H15" s="267" t="s">
        <v>388</v>
      </c>
      <c r="J15" s="14" t="s">
        <v>233</v>
      </c>
      <c r="K15" s="229">
        <v>202788</v>
      </c>
      <c r="L15" s="229">
        <v>8689</v>
      </c>
      <c r="M15" s="229">
        <v>57255</v>
      </c>
      <c r="N15" s="229">
        <v>268732</v>
      </c>
      <c r="O15" s="230"/>
    </row>
    <row r="16" spans="1:212" ht="21" customHeight="1">
      <c r="A16" s="14" t="s">
        <v>219</v>
      </c>
      <c r="B16" s="224">
        <v>7778</v>
      </c>
      <c r="C16" s="224">
        <v>1228</v>
      </c>
      <c r="D16" s="224">
        <v>970</v>
      </c>
      <c r="E16" s="224">
        <v>9976</v>
      </c>
      <c r="F16" s="225">
        <v>0</v>
      </c>
      <c r="G16" s="225">
        <v>3</v>
      </c>
      <c r="H16" s="267" t="s">
        <v>388</v>
      </c>
      <c r="J16" s="14" t="s">
        <v>219</v>
      </c>
      <c r="K16" s="229">
        <v>54064</v>
      </c>
      <c r="L16" s="229">
        <v>3776</v>
      </c>
      <c r="M16" s="229">
        <v>22321</v>
      </c>
      <c r="N16" s="229">
        <v>80161</v>
      </c>
      <c r="O16" s="230"/>
    </row>
    <row r="17" spans="1:15" ht="21" customHeight="1">
      <c r="A17" s="14" t="s">
        <v>221</v>
      </c>
      <c r="B17" s="224">
        <v>16945</v>
      </c>
      <c r="C17" s="224">
        <v>2424</v>
      </c>
      <c r="D17" s="224">
        <v>1787</v>
      </c>
      <c r="E17" s="224">
        <v>21156</v>
      </c>
      <c r="F17" s="225">
        <v>0</v>
      </c>
      <c r="G17" s="225">
        <v>3</v>
      </c>
      <c r="H17" s="226" t="s">
        <v>388</v>
      </c>
      <c r="J17" s="14" t="s">
        <v>221</v>
      </c>
      <c r="K17" s="229">
        <v>91147</v>
      </c>
      <c r="L17" s="229">
        <v>3582</v>
      </c>
      <c r="M17" s="229">
        <v>27982</v>
      </c>
      <c r="N17" s="229">
        <v>122711</v>
      </c>
      <c r="O17" s="230"/>
    </row>
    <row r="18" spans="1:15" ht="21" customHeight="1">
      <c r="A18" s="55" t="s">
        <v>218</v>
      </c>
      <c r="B18" s="702">
        <v>11187</v>
      </c>
      <c r="C18" s="702">
        <v>1138</v>
      </c>
      <c r="D18" s="702">
        <v>897</v>
      </c>
      <c r="E18" s="702">
        <v>13222</v>
      </c>
      <c r="F18" s="703">
        <v>0</v>
      </c>
      <c r="G18" s="703">
        <v>3</v>
      </c>
      <c r="H18" s="702" t="s">
        <v>388</v>
      </c>
      <c r="J18" s="55" t="s">
        <v>218</v>
      </c>
      <c r="K18" s="702">
        <v>78025</v>
      </c>
      <c r="L18" s="702">
        <v>3357</v>
      </c>
      <c r="M18" s="702">
        <v>18633</v>
      </c>
      <c r="N18" s="702">
        <v>100015</v>
      </c>
      <c r="O18" s="705"/>
    </row>
    <row r="19" spans="1:15" ht="21" customHeight="1">
      <c r="A19" s="54" t="s">
        <v>234</v>
      </c>
      <c r="B19" s="700">
        <v>45875</v>
      </c>
      <c r="C19" s="700">
        <v>7938</v>
      </c>
      <c r="D19" s="700">
        <v>3635</v>
      </c>
      <c r="E19" s="700">
        <v>57448</v>
      </c>
      <c r="F19" s="701">
        <v>0</v>
      </c>
      <c r="G19" s="701">
        <v>5</v>
      </c>
      <c r="H19" s="226" t="s">
        <v>458</v>
      </c>
      <c r="J19" s="54" t="s">
        <v>234</v>
      </c>
      <c r="K19" s="704">
        <v>266871</v>
      </c>
      <c r="L19" s="704">
        <v>21439</v>
      </c>
      <c r="M19" s="704">
        <v>73242</v>
      </c>
      <c r="N19" s="704">
        <v>361552</v>
      </c>
      <c r="O19" s="654"/>
    </row>
    <row r="20" spans="1:15" ht="21" customHeight="1">
      <c r="A20" s="14" t="s">
        <v>193</v>
      </c>
      <c r="B20" s="224">
        <v>7462</v>
      </c>
      <c r="C20" s="224">
        <v>1538</v>
      </c>
      <c r="D20" s="224">
        <v>924</v>
      </c>
      <c r="E20" s="224">
        <v>9924</v>
      </c>
      <c r="F20" s="225">
        <v>0</v>
      </c>
      <c r="G20" s="225">
        <v>5</v>
      </c>
      <c r="H20" s="226" t="s">
        <v>458</v>
      </c>
      <c r="J20" s="14" t="s">
        <v>193</v>
      </c>
      <c r="K20" s="229">
        <v>58233</v>
      </c>
      <c r="L20" s="229">
        <v>4280</v>
      </c>
      <c r="M20" s="229">
        <v>22803</v>
      </c>
      <c r="N20" s="229">
        <v>85316</v>
      </c>
      <c r="O20" s="230"/>
    </row>
    <row r="21" spans="1:15" ht="21" customHeight="1">
      <c r="A21" s="14" t="s">
        <v>195</v>
      </c>
      <c r="B21" s="224">
        <v>12303</v>
      </c>
      <c r="C21" s="224">
        <v>2497</v>
      </c>
      <c r="D21" s="224">
        <v>1117</v>
      </c>
      <c r="E21" s="224">
        <v>15917</v>
      </c>
      <c r="F21" s="225">
        <v>0</v>
      </c>
      <c r="G21" s="225">
        <v>10</v>
      </c>
      <c r="H21" s="226" t="s">
        <v>571</v>
      </c>
      <c r="J21" s="14" t="s">
        <v>195</v>
      </c>
      <c r="K21" s="229">
        <v>124803</v>
      </c>
      <c r="L21" s="229">
        <v>9088</v>
      </c>
      <c r="M21" s="229">
        <v>35120</v>
      </c>
      <c r="N21" s="229">
        <v>169011</v>
      </c>
      <c r="O21" s="230"/>
    </row>
    <row r="22" spans="1:15" ht="21" customHeight="1">
      <c r="A22" s="14" t="s">
        <v>243</v>
      </c>
      <c r="B22" s="224">
        <v>8920</v>
      </c>
      <c r="C22" s="224">
        <v>1993</v>
      </c>
      <c r="D22" s="224">
        <v>969</v>
      </c>
      <c r="E22" s="224">
        <v>11882</v>
      </c>
      <c r="F22" s="225">
        <v>0</v>
      </c>
      <c r="G22" s="225">
        <v>5</v>
      </c>
      <c r="H22" s="226" t="s">
        <v>571</v>
      </c>
      <c r="J22" s="14" t="s">
        <v>243</v>
      </c>
      <c r="K22" s="229">
        <v>61553</v>
      </c>
      <c r="L22" s="229">
        <v>3838</v>
      </c>
      <c r="M22" s="229">
        <v>20695</v>
      </c>
      <c r="N22" s="229">
        <v>86086</v>
      </c>
      <c r="O22" s="230"/>
    </row>
    <row r="23" spans="1:15" ht="21" customHeight="1">
      <c r="A23" s="14" t="s">
        <v>378</v>
      </c>
      <c r="B23" s="224">
        <v>9884</v>
      </c>
      <c r="C23" s="224">
        <v>2074</v>
      </c>
      <c r="D23" s="224">
        <v>1769</v>
      </c>
      <c r="E23" s="224">
        <v>13727</v>
      </c>
      <c r="F23" s="225">
        <v>0</v>
      </c>
      <c r="G23" s="225">
        <v>5</v>
      </c>
      <c r="H23" s="226" t="s">
        <v>571</v>
      </c>
      <c r="J23" s="14" t="s">
        <v>378</v>
      </c>
      <c r="K23" s="229">
        <v>37928</v>
      </c>
      <c r="L23" s="229">
        <v>1994</v>
      </c>
      <c r="M23" s="229">
        <v>19854</v>
      </c>
      <c r="N23" s="229">
        <v>59776</v>
      </c>
      <c r="O23" s="230"/>
    </row>
    <row r="24" spans="1:15" ht="21" customHeight="1">
      <c r="A24" s="55" t="s">
        <v>196</v>
      </c>
      <c r="B24" s="309">
        <v>44522</v>
      </c>
      <c r="C24" s="309">
        <v>2718</v>
      </c>
      <c r="D24" s="309">
        <v>2182</v>
      </c>
      <c r="E24" s="309">
        <v>49422</v>
      </c>
      <c r="F24" s="310">
        <v>0</v>
      </c>
      <c r="G24" s="310" t="s">
        <v>572</v>
      </c>
      <c r="H24" s="311" t="s">
        <v>573</v>
      </c>
      <c r="J24" s="55" t="s">
        <v>196</v>
      </c>
      <c r="K24" s="314">
        <v>170282</v>
      </c>
      <c r="L24" s="314">
        <v>7729</v>
      </c>
      <c r="M24" s="314">
        <v>80574</v>
      </c>
      <c r="N24" s="314">
        <v>258585</v>
      </c>
      <c r="O24" s="315"/>
    </row>
    <row r="25" spans="1:15" ht="21" customHeight="1">
      <c r="A25" s="54" t="s">
        <v>197</v>
      </c>
      <c r="B25" s="528">
        <v>59615</v>
      </c>
      <c r="C25" s="528">
        <v>2633</v>
      </c>
      <c r="D25" s="528">
        <v>1652</v>
      </c>
      <c r="E25" s="528">
        <v>63900</v>
      </c>
      <c r="F25" s="529">
        <v>0</v>
      </c>
      <c r="G25" s="529">
        <v>2</v>
      </c>
      <c r="H25" s="530" t="s">
        <v>522</v>
      </c>
      <c r="J25" s="54" t="s">
        <v>197</v>
      </c>
      <c r="K25" s="342">
        <v>144091</v>
      </c>
      <c r="L25" s="342">
        <v>3250</v>
      </c>
      <c r="M25" s="342">
        <v>34546</v>
      </c>
      <c r="N25" s="342">
        <v>181887</v>
      </c>
      <c r="O25" s="343"/>
    </row>
    <row r="26" spans="1:15" ht="21" customHeight="1">
      <c r="A26" s="14" t="s">
        <v>198</v>
      </c>
      <c r="B26" s="224">
        <v>30031</v>
      </c>
      <c r="C26" s="224">
        <v>1878</v>
      </c>
      <c r="D26" s="224">
        <v>1828</v>
      </c>
      <c r="E26" s="224">
        <v>33737</v>
      </c>
      <c r="F26" s="225">
        <v>0</v>
      </c>
      <c r="G26" s="225">
        <v>3</v>
      </c>
      <c r="H26" s="267" t="s">
        <v>390</v>
      </c>
      <c r="J26" s="14" t="s">
        <v>198</v>
      </c>
      <c r="K26" s="229">
        <v>156602</v>
      </c>
      <c r="L26" s="229">
        <v>6962</v>
      </c>
      <c r="M26" s="229">
        <v>46616</v>
      </c>
      <c r="N26" s="229">
        <v>210180</v>
      </c>
      <c r="O26" s="230"/>
    </row>
    <row r="27" spans="1:15" ht="21" customHeight="1">
      <c r="A27" s="14" t="s">
        <v>199</v>
      </c>
      <c r="B27" s="224">
        <v>1344</v>
      </c>
      <c r="C27" s="224">
        <v>318</v>
      </c>
      <c r="D27" s="224">
        <v>378</v>
      </c>
      <c r="E27" s="224">
        <v>2040</v>
      </c>
      <c r="F27" s="225">
        <v>0</v>
      </c>
      <c r="G27" s="225">
        <v>3</v>
      </c>
      <c r="H27" s="267" t="s">
        <v>574</v>
      </c>
      <c r="J27" s="14" t="s">
        <v>199</v>
      </c>
      <c r="K27" s="229">
        <v>9828</v>
      </c>
      <c r="L27" s="229">
        <v>900</v>
      </c>
      <c r="M27" s="229">
        <v>7323</v>
      </c>
      <c r="N27" s="229">
        <v>18051</v>
      </c>
      <c r="O27" s="230"/>
    </row>
    <row r="28" spans="1:15" ht="21" customHeight="1">
      <c r="A28" s="14" t="s">
        <v>200</v>
      </c>
      <c r="B28" s="224">
        <v>50855</v>
      </c>
      <c r="C28" s="224">
        <v>3813</v>
      </c>
      <c r="D28" s="224">
        <v>3360</v>
      </c>
      <c r="E28" s="224">
        <v>58028</v>
      </c>
      <c r="F28" s="225">
        <v>0</v>
      </c>
      <c r="G28" s="225">
        <v>5</v>
      </c>
      <c r="H28" s="267" t="s">
        <v>390</v>
      </c>
      <c r="J28" s="14" t="s">
        <v>200</v>
      </c>
      <c r="K28" s="229">
        <v>233907</v>
      </c>
      <c r="L28" s="229">
        <v>7387</v>
      </c>
      <c r="M28" s="229">
        <v>66869</v>
      </c>
      <c r="N28" s="229">
        <v>308163</v>
      </c>
      <c r="O28" s="230"/>
    </row>
    <row r="29" spans="1:15" ht="21" customHeight="1">
      <c r="A29" s="55" t="s">
        <v>201</v>
      </c>
      <c r="B29" s="309">
        <v>34424</v>
      </c>
      <c r="C29" s="309">
        <v>4436</v>
      </c>
      <c r="D29" s="309">
        <v>2156</v>
      </c>
      <c r="E29" s="309">
        <v>41016</v>
      </c>
      <c r="F29" s="310">
        <v>0</v>
      </c>
      <c r="G29" s="310">
        <v>5</v>
      </c>
      <c r="H29" s="311" t="s">
        <v>575</v>
      </c>
      <c r="J29" s="55" t="s">
        <v>201</v>
      </c>
      <c r="K29" s="314">
        <v>132262</v>
      </c>
      <c r="L29" s="314">
        <v>9600</v>
      </c>
      <c r="M29" s="314">
        <v>49681</v>
      </c>
      <c r="N29" s="314">
        <v>191543</v>
      </c>
      <c r="O29" s="315" t="s">
        <v>578</v>
      </c>
    </row>
    <row r="30" spans="1:15" ht="21" customHeight="1">
      <c r="A30" s="54" t="s">
        <v>202</v>
      </c>
      <c r="B30" s="279">
        <v>13715</v>
      </c>
      <c r="C30" s="279">
        <v>1268</v>
      </c>
      <c r="D30" s="279">
        <v>967</v>
      </c>
      <c r="E30" s="279">
        <v>15950</v>
      </c>
      <c r="F30" s="280">
        <v>0</v>
      </c>
      <c r="G30" s="280" t="s">
        <v>572</v>
      </c>
      <c r="H30" s="281" t="s">
        <v>390</v>
      </c>
      <c r="J30" s="54" t="s">
        <v>202</v>
      </c>
      <c r="K30" s="284">
        <v>69943</v>
      </c>
      <c r="L30" s="284">
        <v>2414</v>
      </c>
      <c r="M30" s="284">
        <v>16537</v>
      </c>
      <c r="N30" s="284">
        <v>88894</v>
      </c>
      <c r="O30" s="285"/>
    </row>
    <row r="31" spans="1:15" ht="21" customHeight="1">
      <c r="A31" s="14" t="s">
        <v>224</v>
      </c>
      <c r="B31" s="224">
        <v>9995</v>
      </c>
      <c r="C31" s="224">
        <v>737</v>
      </c>
      <c r="D31" s="224">
        <v>462</v>
      </c>
      <c r="E31" s="224">
        <v>11194</v>
      </c>
      <c r="F31" s="225">
        <v>0</v>
      </c>
      <c r="G31" s="225" t="s">
        <v>572</v>
      </c>
      <c r="H31" s="267" t="s">
        <v>390</v>
      </c>
      <c r="J31" s="14" t="s">
        <v>224</v>
      </c>
      <c r="K31" s="229">
        <v>45526</v>
      </c>
      <c r="L31" s="229">
        <v>1723</v>
      </c>
      <c r="M31" s="229">
        <v>12750</v>
      </c>
      <c r="N31" s="229">
        <v>59999</v>
      </c>
      <c r="O31" s="230"/>
    </row>
    <row r="32" spans="1:15" ht="21" customHeight="1">
      <c r="A32" s="14" t="s">
        <v>203</v>
      </c>
      <c r="B32" s="224">
        <v>3786</v>
      </c>
      <c r="C32" s="224">
        <v>665</v>
      </c>
      <c r="D32" s="224">
        <v>1162</v>
      </c>
      <c r="E32" s="224">
        <v>5613</v>
      </c>
      <c r="F32" s="225">
        <v>0</v>
      </c>
      <c r="G32" s="225">
        <v>3</v>
      </c>
      <c r="H32" s="267" t="s">
        <v>477</v>
      </c>
      <c r="J32" s="14" t="s">
        <v>203</v>
      </c>
      <c r="K32" s="229">
        <v>134104</v>
      </c>
      <c r="L32" s="229">
        <v>13561</v>
      </c>
      <c r="M32" s="229">
        <v>53523</v>
      </c>
      <c r="N32" s="229">
        <v>201188</v>
      </c>
      <c r="O32" s="230" t="s">
        <v>521</v>
      </c>
    </row>
    <row r="33" spans="1:15" ht="21" customHeight="1">
      <c r="A33" s="14" t="s">
        <v>204</v>
      </c>
      <c r="B33" s="224">
        <v>2925</v>
      </c>
      <c r="C33" s="224">
        <v>476</v>
      </c>
      <c r="D33" s="224">
        <v>460</v>
      </c>
      <c r="E33" s="224">
        <v>3861</v>
      </c>
      <c r="F33" s="225">
        <v>0</v>
      </c>
      <c r="G33" s="225">
        <v>3</v>
      </c>
      <c r="H33" s="267" t="s">
        <v>477</v>
      </c>
      <c r="J33" s="14" t="s">
        <v>204</v>
      </c>
      <c r="K33" s="229">
        <v>85419</v>
      </c>
      <c r="L33" s="229">
        <v>8544</v>
      </c>
      <c r="M33" s="229">
        <v>24679</v>
      </c>
      <c r="N33" s="229">
        <v>118642</v>
      </c>
      <c r="O33" s="230"/>
    </row>
    <row r="34" spans="1:15" ht="21" customHeight="1">
      <c r="A34" s="55" t="s">
        <v>315</v>
      </c>
      <c r="B34" s="309">
        <v>19743</v>
      </c>
      <c r="C34" s="309">
        <v>2832</v>
      </c>
      <c r="D34" s="309">
        <v>2021</v>
      </c>
      <c r="E34" s="309">
        <v>24596</v>
      </c>
      <c r="F34" s="310">
        <v>0</v>
      </c>
      <c r="G34" s="310">
        <v>5</v>
      </c>
      <c r="H34" s="226" t="s">
        <v>476</v>
      </c>
      <c r="J34" s="55" t="s">
        <v>206</v>
      </c>
      <c r="K34" s="314">
        <v>100710</v>
      </c>
      <c r="L34" s="314">
        <v>6189</v>
      </c>
      <c r="M34" s="314">
        <v>59846</v>
      </c>
      <c r="N34" s="314">
        <v>166745</v>
      </c>
      <c r="O34" s="315"/>
    </row>
    <row r="35" spans="1:15" ht="21" customHeight="1">
      <c r="A35" s="54" t="s">
        <v>270</v>
      </c>
      <c r="B35" s="224">
        <v>537</v>
      </c>
      <c r="C35" s="224" t="s">
        <v>327</v>
      </c>
      <c r="D35" s="224" t="s">
        <v>327</v>
      </c>
      <c r="E35" s="279">
        <v>537</v>
      </c>
      <c r="F35" s="280">
        <v>0</v>
      </c>
      <c r="G35" s="280" t="s">
        <v>572</v>
      </c>
      <c r="H35" s="281"/>
      <c r="J35" s="54" t="s">
        <v>270</v>
      </c>
      <c r="K35" s="284">
        <v>4252</v>
      </c>
      <c r="L35" s="284" t="s">
        <v>327</v>
      </c>
      <c r="M35" s="229">
        <v>2274</v>
      </c>
      <c r="N35" s="284">
        <v>6526</v>
      </c>
      <c r="O35" s="285"/>
    </row>
    <row r="36" spans="1:15" ht="21" customHeight="1">
      <c r="A36" s="14" t="s">
        <v>208</v>
      </c>
      <c r="B36" s="224">
        <v>1230</v>
      </c>
      <c r="C36" s="224">
        <v>14</v>
      </c>
      <c r="D36" s="224">
        <v>29</v>
      </c>
      <c r="E36" s="224">
        <v>1273</v>
      </c>
      <c r="F36" s="225">
        <v>6</v>
      </c>
      <c r="G36" s="225" t="s">
        <v>576</v>
      </c>
      <c r="H36" s="226" t="s">
        <v>523</v>
      </c>
      <c r="J36" s="14" t="s">
        <v>208</v>
      </c>
      <c r="K36" s="229">
        <v>1276</v>
      </c>
      <c r="L36" s="229">
        <v>16</v>
      </c>
      <c r="M36" s="229">
        <v>404</v>
      </c>
      <c r="N36" s="229">
        <v>1696</v>
      </c>
      <c r="O36" s="230"/>
    </row>
    <row r="37" spans="1:15" ht="21" customHeight="1">
      <c r="A37" s="14" t="s">
        <v>212</v>
      </c>
      <c r="B37" s="224">
        <v>8698</v>
      </c>
      <c r="C37" s="224">
        <v>937</v>
      </c>
      <c r="D37" s="224">
        <v>878</v>
      </c>
      <c r="E37" s="224">
        <v>10513</v>
      </c>
      <c r="F37" s="225">
        <v>0</v>
      </c>
      <c r="G37" s="225">
        <v>5</v>
      </c>
      <c r="H37" s="267" t="s">
        <v>390</v>
      </c>
      <c r="J37" s="14" t="s">
        <v>212</v>
      </c>
      <c r="K37" s="229">
        <v>57273</v>
      </c>
      <c r="L37" s="229">
        <v>4726</v>
      </c>
      <c r="M37" s="229">
        <v>28998</v>
      </c>
      <c r="N37" s="229">
        <v>90997</v>
      </c>
      <c r="O37" s="230"/>
    </row>
    <row r="38" spans="1:15" ht="21" customHeight="1">
      <c r="A38" s="365" t="s">
        <v>266</v>
      </c>
      <c r="B38" s="224">
        <v>21739</v>
      </c>
      <c r="C38" s="224">
        <v>1880</v>
      </c>
      <c r="D38" s="224">
        <v>965</v>
      </c>
      <c r="E38" s="224">
        <v>24584</v>
      </c>
      <c r="F38" s="225">
        <v>0</v>
      </c>
      <c r="G38" s="225" t="s">
        <v>576</v>
      </c>
      <c r="H38" s="267" t="s">
        <v>477</v>
      </c>
      <c r="J38" s="365" t="s">
        <v>266</v>
      </c>
      <c r="K38" s="229">
        <v>76258</v>
      </c>
      <c r="L38" s="229">
        <v>6284</v>
      </c>
      <c r="M38" s="229">
        <v>29910</v>
      </c>
      <c r="N38" s="229">
        <v>112452</v>
      </c>
      <c r="O38" s="230"/>
    </row>
    <row r="39" spans="1:15" ht="21" customHeight="1">
      <c r="A39" s="14" t="s">
        <v>217</v>
      </c>
      <c r="B39" s="224">
        <v>13649</v>
      </c>
      <c r="C39" s="224">
        <v>237</v>
      </c>
      <c r="D39" s="224">
        <v>122</v>
      </c>
      <c r="E39" s="224">
        <v>14008</v>
      </c>
      <c r="F39" s="225">
        <v>0</v>
      </c>
      <c r="G39" s="225" t="s">
        <v>572</v>
      </c>
      <c r="H39" s="267" t="s">
        <v>390</v>
      </c>
      <c r="J39" s="14" t="s">
        <v>217</v>
      </c>
      <c r="K39" s="229">
        <v>19269</v>
      </c>
      <c r="L39" s="229">
        <v>174</v>
      </c>
      <c r="M39" s="229">
        <v>864</v>
      </c>
      <c r="N39" s="229">
        <v>20307</v>
      </c>
      <c r="O39" s="44"/>
    </row>
    <row r="40" spans="1:15" ht="21" customHeight="1">
      <c r="A40" s="54" t="s">
        <v>209</v>
      </c>
      <c r="B40" s="279">
        <v>39607</v>
      </c>
      <c r="C40" s="279">
        <v>3696</v>
      </c>
      <c r="D40" s="279">
        <v>1804</v>
      </c>
      <c r="E40" s="279">
        <v>45107</v>
      </c>
      <c r="F40" s="280">
        <v>0</v>
      </c>
      <c r="G40" s="280">
        <v>3</v>
      </c>
      <c r="H40" s="530" t="s">
        <v>476</v>
      </c>
      <c r="J40" s="54" t="s">
        <v>209</v>
      </c>
      <c r="K40" s="284">
        <v>180833</v>
      </c>
      <c r="L40" s="284">
        <v>6005</v>
      </c>
      <c r="M40" s="284">
        <v>35767</v>
      </c>
      <c r="N40" s="284">
        <v>222605</v>
      </c>
      <c r="O40" s="285"/>
    </row>
    <row r="41" spans="1:15" ht="21" customHeight="1">
      <c r="A41" s="14" t="s">
        <v>210</v>
      </c>
      <c r="B41" s="224">
        <v>10236</v>
      </c>
      <c r="C41" s="224">
        <v>1191</v>
      </c>
      <c r="D41" s="224">
        <v>542</v>
      </c>
      <c r="E41" s="224">
        <v>11969</v>
      </c>
      <c r="F41" s="225">
        <v>0</v>
      </c>
      <c r="G41" s="225" t="s">
        <v>572</v>
      </c>
      <c r="H41" s="267" t="s">
        <v>522</v>
      </c>
      <c r="J41" s="14" t="s">
        <v>210</v>
      </c>
      <c r="K41" s="229">
        <v>27627</v>
      </c>
      <c r="L41" s="229">
        <v>1077</v>
      </c>
      <c r="M41" s="229">
        <v>11162</v>
      </c>
      <c r="N41" s="229">
        <v>39866</v>
      </c>
      <c r="O41" s="230"/>
    </row>
    <row r="42" spans="1:15" ht="21" customHeight="1">
      <c r="A42" s="14" t="s">
        <v>213</v>
      </c>
      <c r="B42" s="224">
        <v>4139</v>
      </c>
      <c r="C42" s="224">
        <v>808</v>
      </c>
      <c r="D42" s="224">
        <v>786</v>
      </c>
      <c r="E42" s="224">
        <v>5733</v>
      </c>
      <c r="F42" s="225">
        <v>0</v>
      </c>
      <c r="G42" s="225" t="s">
        <v>524</v>
      </c>
      <c r="H42" s="267" t="s">
        <v>390</v>
      </c>
      <c r="J42" s="14" t="s">
        <v>213</v>
      </c>
      <c r="K42" s="229">
        <v>24404</v>
      </c>
      <c r="L42" s="229">
        <v>1120</v>
      </c>
      <c r="M42" s="229">
        <v>5301</v>
      </c>
      <c r="N42" s="229">
        <v>30825</v>
      </c>
      <c r="O42" s="230"/>
    </row>
    <row r="43" spans="1:15" ht="21" customHeight="1">
      <c r="A43" s="14" t="s">
        <v>211</v>
      </c>
      <c r="B43" s="224">
        <v>50744</v>
      </c>
      <c r="C43" s="224">
        <v>1665</v>
      </c>
      <c r="D43" s="224">
        <v>3730</v>
      </c>
      <c r="E43" s="224">
        <v>56139</v>
      </c>
      <c r="F43" s="225">
        <v>0</v>
      </c>
      <c r="G43" s="225">
        <v>5</v>
      </c>
      <c r="H43" s="267" t="s">
        <v>574</v>
      </c>
      <c r="J43" s="14" t="s">
        <v>211</v>
      </c>
      <c r="K43" s="229">
        <v>95851</v>
      </c>
      <c r="L43" s="229">
        <v>1368</v>
      </c>
      <c r="M43" s="229">
        <v>36018</v>
      </c>
      <c r="N43" s="229">
        <v>133237</v>
      </c>
      <c r="O43" s="230"/>
    </row>
    <row r="44" spans="1:15" ht="21" customHeight="1" thickBot="1">
      <c r="A44" s="14" t="s">
        <v>214</v>
      </c>
      <c r="B44" s="224">
        <v>58193</v>
      </c>
      <c r="C44" s="224">
        <v>2551</v>
      </c>
      <c r="D44" s="224">
        <v>1504</v>
      </c>
      <c r="E44" s="224">
        <v>62248</v>
      </c>
      <c r="F44" s="225">
        <v>0</v>
      </c>
      <c r="G44" s="225">
        <v>5</v>
      </c>
      <c r="H44" s="267" t="s">
        <v>574</v>
      </c>
      <c r="J44" s="56" t="s">
        <v>214</v>
      </c>
      <c r="K44" s="441">
        <v>214309</v>
      </c>
      <c r="L44" s="441">
        <v>7096</v>
      </c>
      <c r="M44" s="441">
        <v>43265</v>
      </c>
      <c r="N44" s="441">
        <v>264670</v>
      </c>
      <c r="O44" s="442"/>
    </row>
    <row r="45" spans="1:15" ht="21" customHeight="1" thickBot="1">
      <c r="A45" s="17" t="s">
        <v>48</v>
      </c>
      <c r="B45" s="41">
        <v>916633</v>
      </c>
      <c r="C45" s="41">
        <v>91643</v>
      </c>
      <c r="D45" s="41">
        <v>64504</v>
      </c>
      <c r="E45" s="41">
        <v>1072780</v>
      </c>
      <c r="F45" s="189"/>
      <c r="G45" s="189"/>
      <c r="H45" s="190"/>
      <c r="J45" s="56" t="s">
        <v>48</v>
      </c>
      <c r="K45" s="43">
        <v>5663054</v>
      </c>
      <c r="L45" s="43">
        <v>283437</v>
      </c>
      <c r="M45" s="43">
        <v>1563702</v>
      </c>
      <c r="N45" s="43">
        <v>7510193</v>
      </c>
      <c r="O45" s="142"/>
    </row>
    <row r="46" spans="1:15" ht="21" customHeight="1">
      <c r="A46" s="425" t="s">
        <v>215</v>
      </c>
      <c r="B46" s="640"/>
      <c r="C46" s="640"/>
      <c r="D46" s="640"/>
      <c r="E46" s="640">
        <v>0</v>
      </c>
      <c r="F46" s="641"/>
      <c r="G46" s="641"/>
      <c r="H46" s="642" t="s">
        <v>561</v>
      </c>
      <c r="J46" s="425" t="s">
        <v>215</v>
      </c>
      <c r="K46" s="655"/>
      <c r="L46" s="655"/>
      <c r="M46" s="655"/>
      <c r="N46" s="656">
        <v>282</v>
      </c>
      <c r="O46" s="657" t="s">
        <v>562</v>
      </c>
    </row>
    <row r="47" spans="1:15" ht="21" customHeight="1">
      <c r="A47" s="14" t="s">
        <v>216</v>
      </c>
      <c r="B47" s="637">
        <v>609</v>
      </c>
      <c r="C47" s="637"/>
      <c r="D47" s="637"/>
      <c r="E47" s="637">
        <v>609</v>
      </c>
      <c r="F47" s="638"/>
      <c r="G47" s="638"/>
      <c r="H47" s="639"/>
      <c r="J47" s="14" t="s">
        <v>216</v>
      </c>
      <c r="K47" s="652">
        <v>36473</v>
      </c>
      <c r="L47" s="652"/>
      <c r="M47" s="652"/>
      <c r="N47" s="653">
        <v>36473</v>
      </c>
      <c r="O47" s="654"/>
    </row>
    <row r="48" spans="1:15" ht="21" customHeight="1" thickBot="1">
      <c r="A48" s="56" t="s">
        <v>171</v>
      </c>
      <c r="B48" s="643">
        <v>137830</v>
      </c>
      <c r="C48" s="643">
        <v>2637</v>
      </c>
      <c r="D48" s="643">
        <v>1298</v>
      </c>
      <c r="E48" s="643">
        <v>141765</v>
      </c>
      <c r="F48" s="644">
        <v>0</v>
      </c>
      <c r="G48" s="644">
        <v>5</v>
      </c>
      <c r="H48" s="645" t="s">
        <v>390</v>
      </c>
      <c r="J48" s="56" t="s">
        <v>171</v>
      </c>
      <c r="K48" s="659">
        <v>181445</v>
      </c>
      <c r="L48" s="659">
        <v>2891</v>
      </c>
      <c r="M48" s="659">
        <v>13464</v>
      </c>
      <c r="N48" s="659">
        <v>197800</v>
      </c>
      <c r="O48" s="658"/>
    </row>
    <row r="49" spans="1:15" ht="21" customHeight="1" thickBot="1">
      <c r="A49" s="18" t="s">
        <v>145</v>
      </c>
      <c r="B49" s="43">
        <f t="shared" ref="B49:E49" si="0">SUM(B46:B48)</f>
        <v>138439</v>
      </c>
      <c r="C49" s="43">
        <f t="shared" si="0"/>
        <v>2637</v>
      </c>
      <c r="D49" s="43">
        <f t="shared" si="0"/>
        <v>1298</v>
      </c>
      <c r="E49" s="43">
        <f t="shared" si="0"/>
        <v>142374</v>
      </c>
      <c r="F49" s="108"/>
      <c r="G49" s="108"/>
      <c r="H49" s="104"/>
      <c r="J49" s="110" t="s">
        <v>145</v>
      </c>
      <c r="K49" s="41">
        <f t="shared" ref="K49:N49" si="1">SUM(K46:K48)</f>
        <v>217918</v>
      </c>
      <c r="L49" s="41">
        <f t="shared" si="1"/>
        <v>2891</v>
      </c>
      <c r="M49" s="41">
        <f t="shared" si="1"/>
        <v>13464</v>
      </c>
      <c r="N49" s="41">
        <f t="shared" si="1"/>
        <v>234555</v>
      </c>
      <c r="O49" s="141"/>
    </row>
    <row r="50" spans="1:15" ht="21" customHeight="1" thickBot="1">
      <c r="A50" s="18" t="s">
        <v>11</v>
      </c>
      <c r="B50" s="43">
        <f t="shared" ref="B50:E50" si="2">B45+B49</f>
        <v>1055072</v>
      </c>
      <c r="C50" s="43">
        <f t="shared" si="2"/>
        <v>94280</v>
      </c>
      <c r="D50" s="43">
        <f t="shared" si="2"/>
        <v>65802</v>
      </c>
      <c r="E50" s="43">
        <f t="shared" si="2"/>
        <v>1215154</v>
      </c>
      <c r="F50" s="108"/>
      <c r="G50" s="108"/>
      <c r="H50" s="104"/>
      <c r="J50" s="55" t="s">
        <v>11</v>
      </c>
      <c r="K50" s="706">
        <f t="shared" ref="K50:N50" si="3">K45+K49</f>
        <v>5880972</v>
      </c>
      <c r="L50" s="706">
        <f t="shared" si="3"/>
        <v>286328</v>
      </c>
      <c r="M50" s="706">
        <f t="shared" si="3"/>
        <v>1577166</v>
      </c>
      <c r="N50" s="706">
        <f t="shared" si="3"/>
        <v>7744748</v>
      </c>
      <c r="O50" s="116"/>
    </row>
  </sheetData>
  <phoneticPr fontId="2"/>
  <pageMargins left="0.78740157480314965" right="0.78740157480314965" top="0.78740157480314965" bottom="0.78740157480314965" header="0.51181102362204722" footer="0.51181102362204722"/>
  <pageSetup paperSize="9" scale="73" firstPageNumber="38" fitToWidth="2" orientation="portrait" useFirstPageNumber="1" r:id="rId1"/>
  <headerFooter alignWithMargins="0">
    <oddFooter>&amp;C&amp;"ＭＳ 明朝,標準"&amp;16&amp;P</oddFooter>
  </headerFooter>
  <colBreaks count="1" manualBreakCount="1">
    <brk id="8" max="49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L51"/>
  <sheetViews>
    <sheetView view="pageBreakPreview" topLeftCell="B25" zoomScale="80" zoomScaleNormal="80" zoomScaleSheetLayoutView="80" workbookViewId="0">
      <selection activeCell="R48" sqref="R48"/>
    </sheetView>
  </sheetViews>
  <sheetFormatPr defaultColWidth="9" defaultRowHeight="13.2"/>
  <cols>
    <col min="1" max="1" width="10.88671875" style="12" customWidth="1"/>
    <col min="2" max="17" width="10.44140625" style="1" customWidth="1"/>
    <col min="18" max="18" width="12.88671875" style="1" customWidth="1"/>
    <col min="19" max="19" width="50.21875" style="1" customWidth="1"/>
    <col min="20" max="16384" width="9" style="1"/>
  </cols>
  <sheetData>
    <row r="1" spans="1:220" ht="14.4">
      <c r="A1" s="603" t="s">
        <v>533</v>
      </c>
      <c r="S1" s="1" t="str">
        <f>貸出サービス概況!AA1</f>
        <v>令和4年度</v>
      </c>
    </row>
    <row r="2" spans="1:220" ht="14.1" customHeight="1">
      <c r="A2" s="953" t="s">
        <v>0</v>
      </c>
      <c r="B2" s="971" t="s">
        <v>280</v>
      </c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49"/>
      <c r="N2" s="50"/>
      <c r="O2" s="49"/>
      <c r="P2" s="50"/>
      <c r="Q2" s="50" t="s">
        <v>281</v>
      </c>
      <c r="R2" s="50"/>
      <c r="S2" s="13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" customHeight="1">
      <c r="A3" s="954"/>
      <c r="B3" s="65" t="s">
        <v>272</v>
      </c>
      <c r="C3" s="13" t="s">
        <v>49</v>
      </c>
      <c r="D3" s="12" t="s">
        <v>50</v>
      </c>
      <c r="E3" s="54" t="s">
        <v>51</v>
      </c>
      <c r="F3" s="54" t="s">
        <v>52</v>
      </c>
      <c r="G3" s="12" t="s">
        <v>53</v>
      </c>
      <c r="H3" s="11" t="s">
        <v>54</v>
      </c>
      <c r="I3" s="12" t="s">
        <v>178</v>
      </c>
      <c r="J3" s="54" t="s">
        <v>275</v>
      </c>
      <c r="K3" s="54" t="s">
        <v>274</v>
      </c>
      <c r="L3" s="54" t="s">
        <v>55</v>
      </c>
      <c r="M3" s="13" t="s">
        <v>56</v>
      </c>
      <c r="N3" s="13" t="s">
        <v>57</v>
      </c>
      <c r="O3" s="155" t="s">
        <v>271</v>
      </c>
      <c r="P3" s="66" t="s">
        <v>58</v>
      </c>
      <c r="Q3" s="54" t="s">
        <v>273</v>
      </c>
      <c r="R3" s="157" t="s">
        <v>40</v>
      </c>
      <c r="S3" s="11" t="s">
        <v>20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" customHeight="1">
      <c r="A4" s="976"/>
      <c r="B4" s="167">
        <v>0</v>
      </c>
      <c r="C4" s="161">
        <v>1</v>
      </c>
      <c r="D4" s="168">
        <v>2</v>
      </c>
      <c r="E4" s="161">
        <v>3</v>
      </c>
      <c r="F4" s="161">
        <v>4</v>
      </c>
      <c r="G4" s="168">
        <v>5</v>
      </c>
      <c r="H4" s="161">
        <v>6</v>
      </c>
      <c r="I4" s="168">
        <v>7</v>
      </c>
      <c r="J4" s="161">
        <v>8</v>
      </c>
      <c r="K4" s="161">
        <v>9</v>
      </c>
      <c r="L4" s="116"/>
      <c r="M4" s="116"/>
      <c r="N4" s="116"/>
      <c r="O4" s="169"/>
      <c r="P4" s="169"/>
      <c r="Q4" s="169"/>
      <c r="R4" s="169"/>
      <c r="S4" s="116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24" customHeight="1">
      <c r="A5" s="54" t="s">
        <v>255</v>
      </c>
      <c r="B5" s="282">
        <v>3904</v>
      </c>
      <c r="C5" s="282">
        <v>8016</v>
      </c>
      <c r="D5" s="282">
        <v>20101</v>
      </c>
      <c r="E5" s="282">
        <v>19316</v>
      </c>
      <c r="F5" s="282">
        <v>13357</v>
      </c>
      <c r="G5" s="282">
        <v>25082</v>
      </c>
      <c r="H5" s="282">
        <v>7121</v>
      </c>
      <c r="I5" s="282">
        <v>14932</v>
      </c>
      <c r="J5" s="282">
        <v>1994</v>
      </c>
      <c r="K5" s="282">
        <v>97654</v>
      </c>
      <c r="L5" s="282">
        <v>1010</v>
      </c>
      <c r="M5" s="282">
        <v>32680</v>
      </c>
      <c r="N5" s="282">
        <v>273</v>
      </c>
      <c r="O5" s="282">
        <v>387</v>
      </c>
      <c r="P5" s="282">
        <v>19583</v>
      </c>
      <c r="Q5" s="282">
        <v>25112</v>
      </c>
      <c r="R5" s="282">
        <v>290522</v>
      </c>
      <c r="S5" s="283"/>
    </row>
    <row r="6" spans="1:220" ht="24" customHeight="1">
      <c r="A6" s="14" t="s">
        <v>250</v>
      </c>
      <c r="B6" s="227">
        <v>340</v>
      </c>
      <c r="C6" s="227">
        <v>419</v>
      </c>
      <c r="D6" s="227">
        <v>1368</v>
      </c>
      <c r="E6" s="227">
        <v>3575</v>
      </c>
      <c r="F6" s="227">
        <v>857</v>
      </c>
      <c r="G6" s="227">
        <v>3667</v>
      </c>
      <c r="H6" s="227">
        <v>282</v>
      </c>
      <c r="I6" s="227">
        <v>1310</v>
      </c>
      <c r="J6" s="227">
        <v>158</v>
      </c>
      <c r="K6" s="227">
        <v>1294</v>
      </c>
      <c r="L6" s="227">
        <v>84</v>
      </c>
      <c r="M6" s="227">
        <v>178969</v>
      </c>
      <c r="N6" s="227">
        <v>2894</v>
      </c>
      <c r="O6" s="227">
        <v>1346</v>
      </c>
      <c r="P6" s="227">
        <v>1457</v>
      </c>
      <c r="Q6" s="227">
        <v>6239</v>
      </c>
      <c r="R6" s="227">
        <v>204259</v>
      </c>
      <c r="S6" s="228"/>
    </row>
    <row r="7" spans="1:220" ht="24" customHeight="1">
      <c r="A7" s="14" t="s">
        <v>252</v>
      </c>
      <c r="B7" s="227">
        <v>8025</v>
      </c>
      <c r="C7" s="227">
        <v>17881</v>
      </c>
      <c r="D7" s="227">
        <v>43961</v>
      </c>
      <c r="E7" s="227">
        <v>37777</v>
      </c>
      <c r="F7" s="227">
        <v>35020</v>
      </c>
      <c r="G7" s="227">
        <v>75243</v>
      </c>
      <c r="H7" s="227">
        <v>17007</v>
      </c>
      <c r="I7" s="227">
        <v>29750</v>
      </c>
      <c r="J7" s="227">
        <v>5224</v>
      </c>
      <c r="K7" s="227">
        <v>243379</v>
      </c>
      <c r="L7" s="227">
        <v>2198</v>
      </c>
      <c r="M7" s="227">
        <v>526724</v>
      </c>
      <c r="N7" s="227">
        <v>8136</v>
      </c>
      <c r="O7" s="227">
        <v>514</v>
      </c>
      <c r="P7" s="227">
        <v>62563</v>
      </c>
      <c r="Q7" s="227">
        <v>98862</v>
      </c>
      <c r="R7" s="227">
        <v>1212264</v>
      </c>
      <c r="S7" s="228"/>
    </row>
    <row r="8" spans="1:220" ht="24" customHeight="1">
      <c r="A8" s="14" t="s">
        <v>316</v>
      </c>
      <c r="B8" s="227">
        <v>13813</v>
      </c>
      <c r="C8" s="227">
        <v>33848</v>
      </c>
      <c r="D8" s="227">
        <v>43571</v>
      </c>
      <c r="E8" s="227">
        <v>64426</v>
      </c>
      <c r="F8" s="227">
        <v>44758</v>
      </c>
      <c r="G8" s="227">
        <v>80218</v>
      </c>
      <c r="H8" s="227">
        <v>25174</v>
      </c>
      <c r="I8" s="227">
        <v>50176</v>
      </c>
      <c r="J8" s="227">
        <v>11247</v>
      </c>
      <c r="K8" s="227">
        <v>267660</v>
      </c>
      <c r="L8" s="227">
        <v>6727</v>
      </c>
      <c r="M8" s="227">
        <v>303992</v>
      </c>
      <c r="N8" s="227">
        <v>4720</v>
      </c>
      <c r="O8" s="227">
        <v>677</v>
      </c>
      <c r="P8" s="227">
        <v>49083</v>
      </c>
      <c r="Q8" s="227">
        <v>78</v>
      </c>
      <c r="R8" s="227">
        <v>1000168</v>
      </c>
      <c r="S8" s="228"/>
    </row>
    <row r="9" spans="1:220" ht="24" customHeight="1">
      <c r="A9" s="14" t="s">
        <v>317</v>
      </c>
      <c r="B9" s="227">
        <v>548</v>
      </c>
      <c r="C9" s="227">
        <v>1378</v>
      </c>
      <c r="D9" s="227">
        <v>2480</v>
      </c>
      <c r="E9" s="227">
        <v>2925</v>
      </c>
      <c r="F9" s="227">
        <v>2545</v>
      </c>
      <c r="G9" s="227">
        <v>5053</v>
      </c>
      <c r="H9" s="227">
        <v>1556</v>
      </c>
      <c r="I9" s="227">
        <v>4135</v>
      </c>
      <c r="J9" s="227">
        <v>440</v>
      </c>
      <c r="K9" s="227">
        <v>18106</v>
      </c>
      <c r="L9" s="227">
        <v>1079</v>
      </c>
      <c r="M9" s="227">
        <v>29136</v>
      </c>
      <c r="N9" s="227">
        <v>418</v>
      </c>
      <c r="O9" s="227">
        <v>16</v>
      </c>
      <c r="P9" s="227">
        <v>4251</v>
      </c>
      <c r="Q9" s="227">
        <v>0</v>
      </c>
      <c r="R9" s="227">
        <v>74066</v>
      </c>
      <c r="S9" s="228"/>
    </row>
    <row r="10" spans="1:220" ht="24" customHeight="1">
      <c r="A10" s="54" t="s">
        <v>132</v>
      </c>
      <c r="B10" s="282">
        <v>1510</v>
      </c>
      <c r="C10" s="282">
        <v>3577</v>
      </c>
      <c r="D10" s="282">
        <v>6494</v>
      </c>
      <c r="E10" s="282">
        <v>8136</v>
      </c>
      <c r="F10" s="282">
        <v>6532</v>
      </c>
      <c r="G10" s="282">
        <v>13103</v>
      </c>
      <c r="H10" s="282">
        <v>3417</v>
      </c>
      <c r="I10" s="282">
        <v>5914</v>
      </c>
      <c r="J10" s="282">
        <v>1013</v>
      </c>
      <c r="K10" s="282">
        <v>45159</v>
      </c>
      <c r="L10" s="282">
        <v>1439</v>
      </c>
      <c r="M10" s="282">
        <v>81704</v>
      </c>
      <c r="N10" s="282">
        <v>2313</v>
      </c>
      <c r="O10" s="282">
        <v>14</v>
      </c>
      <c r="P10" s="282">
        <v>15066</v>
      </c>
      <c r="Q10" s="282">
        <v>0</v>
      </c>
      <c r="R10" s="282">
        <v>195391</v>
      </c>
      <c r="S10" s="283"/>
    </row>
    <row r="11" spans="1:220" ht="24" customHeight="1">
      <c r="A11" s="14" t="s">
        <v>133</v>
      </c>
      <c r="B11" s="227">
        <v>669</v>
      </c>
      <c r="C11" s="227">
        <v>2119</v>
      </c>
      <c r="D11" s="227">
        <v>3780</v>
      </c>
      <c r="E11" s="227">
        <v>3353</v>
      </c>
      <c r="F11" s="227">
        <v>2865</v>
      </c>
      <c r="G11" s="227">
        <v>4484</v>
      </c>
      <c r="H11" s="227">
        <v>1700</v>
      </c>
      <c r="I11" s="227">
        <v>3045</v>
      </c>
      <c r="J11" s="227">
        <v>620</v>
      </c>
      <c r="K11" s="227">
        <v>23285</v>
      </c>
      <c r="L11" s="227">
        <v>520</v>
      </c>
      <c r="M11" s="227">
        <v>31026</v>
      </c>
      <c r="N11" s="227">
        <v>514</v>
      </c>
      <c r="O11" s="227">
        <v>7</v>
      </c>
      <c r="P11" s="227">
        <v>7003</v>
      </c>
      <c r="Q11" s="227">
        <v>0</v>
      </c>
      <c r="R11" s="227">
        <v>84990</v>
      </c>
      <c r="S11" s="228"/>
    </row>
    <row r="12" spans="1:220" ht="24" customHeight="1">
      <c r="A12" s="14" t="s">
        <v>136</v>
      </c>
      <c r="B12" s="227">
        <v>362</v>
      </c>
      <c r="C12" s="227">
        <v>973</v>
      </c>
      <c r="D12" s="227">
        <v>1979</v>
      </c>
      <c r="E12" s="227">
        <v>1872</v>
      </c>
      <c r="F12" s="227">
        <v>1704</v>
      </c>
      <c r="G12" s="227">
        <v>2614</v>
      </c>
      <c r="H12" s="227">
        <v>1107</v>
      </c>
      <c r="I12" s="227">
        <v>2196</v>
      </c>
      <c r="J12" s="227">
        <v>345</v>
      </c>
      <c r="K12" s="227">
        <v>16284</v>
      </c>
      <c r="L12" s="227">
        <v>407</v>
      </c>
      <c r="M12" s="227">
        <v>14941</v>
      </c>
      <c r="N12" s="227">
        <v>605</v>
      </c>
      <c r="O12" s="227">
        <v>3</v>
      </c>
      <c r="P12" s="227">
        <v>3153</v>
      </c>
      <c r="Q12" s="227">
        <v>4</v>
      </c>
      <c r="R12" s="227">
        <v>48549</v>
      </c>
      <c r="S12" s="228"/>
    </row>
    <row r="13" spans="1:220" ht="24" customHeight="1">
      <c r="A13" s="14" t="s">
        <v>207</v>
      </c>
      <c r="B13" s="418">
        <v>404</v>
      </c>
      <c r="C13" s="418">
        <v>1248</v>
      </c>
      <c r="D13" s="418">
        <v>2335</v>
      </c>
      <c r="E13" s="418">
        <v>2728</v>
      </c>
      <c r="F13" s="418">
        <v>2148</v>
      </c>
      <c r="G13" s="418">
        <v>3039</v>
      </c>
      <c r="H13" s="418">
        <v>901</v>
      </c>
      <c r="I13" s="418">
        <v>1537</v>
      </c>
      <c r="J13" s="418">
        <v>227</v>
      </c>
      <c r="K13" s="418">
        <v>15171</v>
      </c>
      <c r="L13" s="418">
        <v>676</v>
      </c>
      <c r="M13" s="418">
        <v>33428</v>
      </c>
      <c r="N13" s="418">
        <v>367</v>
      </c>
      <c r="O13" s="418">
        <v>2</v>
      </c>
      <c r="P13" s="418">
        <v>5400</v>
      </c>
      <c r="Q13" s="418">
        <v>0</v>
      </c>
      <c r="R13" s="418">
        <v>69611</v>
      </c>
      <c r="S13" s="418"/>
    </row>
    <row r="14" spans="1:220" ht="24" customHeight="1">
      <c r="A14" s="55" t="s">
        <v>134</v>
      </c>
      <c r="B14" s="312">
        <v>2614</v>
      </c>
      <c r="C14" s="312">
        <v>5416</v>
      </c>
      <c r="D14" s="312">
        <v>9428</v>
      </c>
      <c r="E14" s="312">
        <v>10077</v>
      </c>
      <c r="F14" s="312">
        <v>12381</v>
      </c>
      <c r="G14" s="312">
        <v>16609</v>
      </c>
      <c r="H14" s="312">
        <v>4546</v>
      </c>
      <c r="I14" s="312">
        <v>20906</v>
      </c>
      <c r="J14" s="312">
        <v>1387</v>
      </c>
      <c r="K14" s="312">
        <v>59359</v>
      </c>
      <c r="L14" s="312">
        <v>1241</v>
      </c>
      <c r="M14" s="312">
        <v>58740</v>
      </c>
      <c r="N14" s="312">
        <v>1709</v>
      </c>
      <c r="O14" s="312">
        <v>416</v>
      </c>
      <c r="P14" s="312">
        <v>12130</v>
      </c>
      <c r="Q14" s="312">
        <v>19</v>
      </c>
      <c r="R14" s="312">
        <v>216978</v>
      </c>
      <c r="S14" s="313"/>
    </row>
    <row r="15" spans="1:220" ht="24" customHeight="1">
      <c r="A15" s="54" t="s">
        <v>318</v>
      </c>
      <c r="B15" s="282">
        <v>337</v>
      </c>
      <c r="C15" s="282">
        <v>660</v>
      </c>
      <c r="D15" s="282">
        <v>1571</v>
      </c>
      <c r="E15" s="282">
        <v>1157</v>
      </c>
      <c r="F15" s="282">
        <v>1171</v>
      </c>
      <c r="G15" s="282">
        <v>2175</v>
      </c>
      <c r="H15" s="282">
        <v>660</v>
      </c>
      <c r="I15" s="282">
        <v>7258</v>
      </c>
      <c r="J15" s="282">
        <v>119</v>
      </c>
      <c r="K15" s="282">
        <v>10245</v>
      </c>
      <c r="L15" s="282">
        <v>107</v>
      </c>
      <c r="M15" s="282">
        <v>22484</v>
      </c>
      <c r="N15" s="282">
        <v>514</v>
      </c>
      <c r="O15" s="282">
        <v>38</v>
      </c>
      <c r="P15" s="282">
        <v>4478</v>
      </c>
      <c r="Q15" s="282">
        <v>3</v>
      </c>
      <c r="R15" s="282">
        <v>52977</v>
      </c>
      <c r="S15" s="283"/>
    </row>
    <row r="16" spans="1:220" ht="24" customHeight="1">
      <c r="A16" s="14" t="s">
        <v>319</v>
      </c>
      <c r="B16" s="227">
        <v>2412</v>
      </c>
      <c r="C16" s="227">
        <v>5138</v>
      </c>
      <c r="D16" s="227">
        <v>9461</v>
      </c>
      <c r="E16" s="227">
        <v>12857</v>
      </c>
      <c r="F16" s="227">
        <v>9012</v>
      </c>
      <c r="G16" s="227">
        <v>14958</v>
      </c>
      <c r="H16" s="227">
        <v>4000</v>
      </c>
      <c r="I16" s="227">
        <v>15838</v>
      </c>
      <c r="J16" s="227">
        <v>1628</v>
      </c>
      <c r="K16" s="227">
        <v>75037</v>
      </c>
      <c r="L16" s="227">
        <v>3121</v>
      </c>
      <c r="M16" s="227">
        <v>104326</v>
      </c>
      <c r="N16" s="227">
        <v>2425</v>
      </c>
      <c r="O16" s="227">
        <v>574</v>
      </c>
      <c r="P16" s="227">
        <v>7945</v>
      </c>
      <c r="Q16" s="227">
        <v>0</v>
      </c>
      <c r="R16" s="227">
        <v>268732</v>
      </c>
      <c r="S16" s="228"/>
    </row>
    <row r="17" spans="1:19" ht="24" customHeight="1">
      <c r="A17" s="14" t="s">
        <v>219</v>
      </c>
      <c r="B17" s="227">
        <v>593</v>
      </c>
      <c r="C17" s="227">
        <v>1402</v>
      </c>
      <c r="D17" s="227">
        <v>2880</v>
      </c>
      <c r="E17" s="227">
        <v>2665</v>
      </c>
      <c r="F17" s="227">
        <v>2184</v>
      </c>
      <c r="G17" s="227">
        <v>5669</v>
      </c>
      <c r="H17" s="227">
        <v>1387</v>
      </c>
      <c r="I17" s="227">
        <v>9315</v>
      </c>
      <c r="J17" s="227">
        <v>379</v>
      </c>
      <c r="K17" s="227">
        <v>13138</v>
      </c>
      <c r="L17" s="227">
        <v>246</v>
      </c>
      <c r="M17" s="227">
        <v>34867</v>
      </c>
      <c r="N17" s="227">
        <v>832</v>
      </c>
      <c r="O17" s="227">
        <v>39</v>
      </c>
      <c r="P17" s="227">
        <v>4565</v>
      </c>
      <c r="Q17" s="227">
        <v>0</v>
      </c>
      <c r="R17" s="227">
        <v>80161</v>
      </c>
      <c r="S17" s="228"/>
    </row>
    <row r="18" spans="1:19" ht="24" customHeight="1">
      <c r="A18" s="14" t="s">
        <v>320</v>
      </c>
      <c r="B18" s="227">
        <v>843</v>
      </c>
      <c r="C18" s="227">
        <v>1651</v>
      </c>
      <c r="D18" s="227">
        <v>4921</v>
      </c>
      <c r="E18" s="227">
        <v>3804</v>
      </c>
      <c r="F18" s="227">
        <v>3122</v>
      </c>
      <c r="G18" s="227">
        <v>7105</v>
      </c>
      <c r="H18" s="227">
        <v>1745</v>
      </c>
      <c r="I18" s="227">
        <v>8345</v>
      </c>
      <c r="J18" s="227">
        <v>543</v>
      </c>
      <c r="K18" s="227">
        <v>29862</v>
      </c>
      <c r="L18" s="227">
        <v>408</v>
      </c>
      <c r="M18" s="227">
        <v>51163</v>
      </c>
      <c r="N18" s="227">
        <v>1138</v>
      </c>
      <c r="O18" s="227">
        <v>357</v>
      </c>
      <c r="P18" s="227">
        <v>7704</v>
      </c>
      <c r="Q18" s="227">
        <v>0</v>
      </c>
      <c r="R18" s="227">
        <v>122711</v>
      </c>
      <c r="S18" s="228"/>
    </row>
    <row r="19" spans="1:19" ht="24" customHeight="1">
      <c r="A19" s="55" t="s">
        <v>218</v>
      </c>
      <c r="B19" s="312">
        <v>898</v>
      </c>
      <c r="C19" s="312">
        <v>1348</v>
      </c>
      <c r="D19" s="312">
        <v>5031</v>
      </c>
      <c r="E19" s="312">
        <v>3669</v>
      </c>
      <c r="F19" s="312">
        <v>3064</v>
      </c>
      <c r="G19" s="312">
        <v>5644</v>
      </c>
      <c r="H19" s="312">
        <v>1434</v>
      </c>
      <c r="I19" s="312">
        <v>4088</v>
      </c>
      <c r="J19" s="312">
        <v>533</v>
      </c>
      <c r="K19" s="312">
        <v>31859</v>
      </c>
      <c r="L19" s="312">
        <v>409</v>
      </c>
      <c r="M19" s="312">
        <v>34897</v>
      </c>
      <c r="N19" s="312">
        <v>777</v>
      </c>
      <c r="O19" s="312">
        <v>74</v>
      </c>
      <c r="P19" s="312">
        <v>6290</v>
      </c>
      <c r="Q19" s="312">
        <v>0</v>
      </c>
      <c r="R19" s="312">
        <v>100015</v>
      </c>
      <c r="S19" s="313"/>
    </row>
    <row r="20" spans="1:19" ht="24" customHeight="1">
      <c r="A20" s="54" t="s">
        <v>321</v>
      </c>
      <c r="B20" s="340">
        <v>4769</v>
      </c>
      <c r="C20" s="340">
        <v>10447</v>
      </c>
      <c r="D20" s="340">
        <v>20420</v>
      </c>
      <c r="E20" s="340">
        <v>19820</v>
      </c>
      <c r="F20" s="340">
        <v>15523</v>
      </c>
      <c r="G20" s="340">
        <v>26376</v>
      </c>
      <c r="H20" s="340">
        <v>7020</v>
      </c>
      <c r="I20" s="340">
        <v>18226</v>
      </c>
      <c r="J20" s="340">
        <v>3239</v>
      </c>
      <c r="K20" s="340">
        <v>99034</v>
      </c>
      <c r="L20" s="340">
        <v>7</v>
      </c>
      <c r="M20" s="340">
        <v>128276</v>
      </c>
      <c r="N20" s="340">
        <v>2196</v>
      </c>
      <c r="O20" s="340">
        <v>144</v>
      </c>
      <c r="P20" s="340">
        <v>6055</v>
      </c>
      <c r="Q20" s="340">
        <v>0</v>
      </c>
      <c r="R20" s="340">
        <v>361552</v>
      </c>
      <c r="S20" s="341"/>
    </row>
    <row r="21" spans="1:19" ht="24" customHeight="1">
      <c r="A21" s="14" t="s">
        <v>193</v>
      </c>
      <c r="B21" s="227">
        <v>559</v>
      </c>
      <c r="C21" s="227">
        <v>1532</v>
      </c>
      <c r="D21" s="227">
        <v>4238</v>
      </c>
      <c r="E21" s="227">
        <v>2991</v>
      </c>
      <c r="F21" s="227">
        <v>2619</v>
      </c>
      <c r="G21" s="227">
        <v>6352</v>
      </c>
      <c r="H21" s="227">
        <v>1244</v>
      </c>
      <c r="I21" s="227">
        <v>3403</v>
      </c>
      <c r="J21" s="227">
        <v>392</v>
      </c>
      <c r="K21" s="227">
        <v>20524</v>
      </c>
      <c r="L21" s="227">
        <v>7</v>
      </c>
      <c r="M21" s="227">
        <v>35185</v>
      </c>
      <c r="N21" s="227">
        <v>490</v>
      </c>
      <c r="O21" s="227">
        <v>0</v>
      </c>
      <c r="P21" s="227">
        <v>5780</v>
      </c>
      <c r="Q21" s="227">
        <v>0</v>
      </c>
      <c r="R21" s="227">
        <v>85316</v>
      </c>
      <c r="S21" s="228"/>
    </row>
    <row r="22" spans="1:19" ht="24" customHeight="1">
      <c r="A22" s="14" t="s">
        <v>195</v>
      </c>
      <c r="B22" s="227">
        <v>1259</v>
      </c>
      <c r="C22" s="227">
        <v>4014</v>
      </c>
      <c r="D22" s="227">
        <v>7763</v>
      </c>
      <c r="E22" s="227">
        <v>7450</v>
      </c>
      <c r="F22" s="227">
        <v>6062</v>
      </c>
      <c r="G22" s="227">
        <v>12157</v>
      </c>
      <c r="H22" s="227">
        <v>3414</v>
      </c>
      <c r="I22" s="227">
        <v>8413</v>
      </c>
      <c r="J22" s="227">
        <v>1186</v>
      </c>
      <c r="K22" s="227">
        <v>48652</v>
      </c>
      <c r="L22" s="227">
        <v>253</v>
      </c>
      <c r="M22" s="227">
        <v>57371</v>
      </c>
      <c r="N22" s="227">
        <v>1103</v>
      </c>
      <c r="O22" s="227">
        <v>208</v>
      </c>
      <c r="P22" s="227">
        <v>9706</v>
      </c>
      <c r="Q22" s="227">
        <v>0</v>
      </c>
      <c r="R22" s="227">
        <v>169011</v>
      </c>
      <c r="S22" s="228"/>
    </row>
    <row r="23" spans="1:19" ht="24" customHeight="1">
      <c r="A23" s="14" t="s">
        <v>243</v>
      </c>
      <c r="B23" s="227">
        <v>699</v>
      </c>
      <c r="C23" s="227">
        <v>1797</v>
      </c>
      <c r="D23" s="227">
        <v>4187</v>
      </c>
      <c r="E23" s="227">
        <v>3805</v>
      </c>
      <c r="F23" s="227">
        <v>3456</v>
      </c>
      <c r="G23" s="227">
        <v>6201</v>
      </c>
      <c r="H23" s="227">
        <v>1477</v>
      </c>
      <c r="I23" s="227">
        <v>7719</v>
      </c>
      <c r="J23" s="227">
        <v>385</v>
      </c>
      <c r="K23" s="227">
        <v>16791</v>
      </c>
      <c r="L23" s="227">
        <v>0</v>
      </c>
      <c r="M23" s="227">
        <v>32139</v>
      </c>
      <c r="N23" s="227">
        <v>337</v>
      </c>
      <c r="O23" s="227">
        <v>5</v>
      </c>
      <c r="P23" s="227">
        <v>7088</v>
      </c>
      <c r="Q23" s="227">
        <v>0</v>
      </c>
      <c r="R23" s="227">
        <v>86086</v>
      </c>
      <c r="S23" s="228"/>
    </row>
    <row r="24" spans="1:19" ht="24" customHeight="1">
      <c r="A24" s="14" t="s">
        <v>378</v>
      </c>
      <c r="B24" s="227">
        <v>466</v>
      </c>
      <c r="C24" s="227">
        <v>601</v>
      </c>
      <c r="D24" s="227">
        <v>641</v>
      </c>
      <c r="E24" s="227">
        <v>1724</v>
      </c>
      <c r="F24" s="227">
        <v>958</v>
      </c>
      <c r="G24" s="227">
        <v>2855</v>
      </c>
      <c r="H24" s="227">
        <v>633</v>
      </c>
      <c r="I24" s="227">
        <v>3496</v>
      </c>
      <c r="J24" s="227">
        <v>292</v>
      </c>
      <c r="K24" s="227">
        <v>507</v>
      </c>
      <c r="L24" s="227">
        <v>70</v>
      </c>
      <c r="M24" s="227">
        <v>47533</v>
      </c>
      <c r="N24" s="227">
        <v>0</v>
      </c>
      <c r="O24" s="227">
        <v>0</v>
      </c>
      <c r="P24" s="227">
        <v>0</v>
      </c>
      <c r="Q24" s="227">
        <v>0</v>
      </c>
      <c r="R24" s="227">
        <v>59776</v>
      </c>
      <c r="S24" s="228"/>
    </row>
    <row r="25" spans="1:19" ht="24" customHeight="1">
      <c r="A25" s="55" t="s">
        <v>196</v>
      </c>
      <c r="B25" s="312">
        <v>1667</v>
      </c>
      <c r="C25" s="312">
        <v>3942</v>
      </c>
      <c r="D25" s="312">
        <v>9027</v>
      </c>
      <c r="E25" s="312">
        <v>8109</v>
      </c>
      <c r="F25" s="312">
        <v>8038</v>
      </c>
      <c r="G25" s="312">
        <v>15104</v>
      </c>
      <c r="H25" s="312">
        <v>4060</v>
      </c>
      <c r="I25" s="312">
        <v>26020</v>
      </c>
      <c r="J25" s="312">
        <v>1174</v>
      </c>
      <c r="K25" s="312">
        <v>62377</v>
      </c>
      <c r="L25" s="312" t="s">
        <v>577</v>
      </c>
      <c r="M25" s="312">
        <v>104387</v>
      </c>
      <c r="N25" s="312">
        <v>1907</v>
      </c>
      <c r="O25" s="312" t="s">
        <v>137</v>
      </c>
      <c r="P25" s="312">
        <v>12773</v>
      </c>
      <c r="Q25" s="312">
        <v>0</v>
      </c>
      <c r="R25" s="312">
        <v>258585</v>
      </c>
      <c r="S25" s="313"/>
    </row>
    <row r="26" spans="1:19" ht="24" customHeight="1">
      <c r="A26" s="54" t="s">
        <v>197</v>
      </c>
      <c r="B26" s="340">
        <v>1237</v>
      </c>
      <c r="C26" s="340">
        <v>3624</v>
      </c>
      <c r="D26" s="340">
        <v>8955</v>
      </c>
      <c r="E26" s="340">
        <v>6561</v>
      </c>
      <c r="F26" s="340">
        <v>5967</v>
      </c>
      <c r="G26" s="340">
        <v>8775</v>
      </c>
      <c r="H26" s="340">
        <v>2810</v>
      </c>
      <c r="I26" s="340">
        <v>7202</v>
      </c>
      <c r="J26" s="340">
        <v>970</v>
      </c>
      <c r="K26" s="340">
        <v>52511</v>
      </c>
      <c r="L26" s="340">
        <v>60</v>
      </c>
      <c r="M26" s="340">
        <v>75712</v>
      </c>
      <c r="N26" s="340">
        <v>1066</v>
      </c>
      <c r="O26" s="340">
        <v>185</v>
      </c>
      <c r="P26" s="340">
        <v>5835</v>
      </c>
      <c r="Q26" s="340">
        <v>417</v>
      </c>
      <c r="R26" s="340">
        <v>181887</v>
      </c>
      <c r="S26" s="379"/>
    </row>
    <row r="27" spans="1:19" ht="24" customHeight="1">
      <c r="A27" s="14" t="s">
        <v>198</v>
      </c>
      <c r="B27" s="227">
        <v>1058</v>
      </c>
      <c r="C27" s="227">
        <v>3728</v>
      </c>
      <c r="D27" s="227">
        <v>6231</v>
      </c>
      <c r="E27" s="227">
        <v>7222</v>
      </c>
      <c r="F27" s="227">
        <v>6226</v>
      </c>
      <c r="G27" s="227">
        <v>9492</v>
      </c>
      <c r="H27" s="227">
        <v>2827</v>
      </c>
      <c r="I27" s="227">
        <v>7410</v>
      </c>
      <c r="J27" s="227">
        <v>897</v>
      </c>
      <c r="K27" s="227">
        <v>72720</v>
      </c>
      <c r="L27" s="227">
        <v>932</v>
      </c>
      <c r="M27" s="227">
        <v>81967</v>
      </c>
      <c r="N27" s="227">
        <v>1672</v>
      </c>
      <c r="O27" s="227" t="s">
        <v>137</v>
      </c>
      <c r="P27" s="227">
        <v>7798</v>
      </c>
      <c r="Q27" s="227">
        <v>0</v>
      </c>
      <c r="R27" s="227">
        <v>210180</v>
      </c>
      <c r="S27" s="228"/>
    </row>
    <row r="28" spans="1:19" ht="24" customHeight="1">
      <c r="A28" s="14" t="s">
        <v>199</v>
      </c>
      <c r="B28" s="227">
        <v>73</v>
      </c>
      <c r="C28" s="227">
        <v>247</v>
      </c>
      <c r="D28" s="227">
        <v>245</v>
      </c>
      <c r="E28" s="227">
        <v>224</v>
      </c>
      <c r="F28" s="227">
        <v>305</v>
      </c>
      <c r="G28" s="227">
        <v>618</v>
      </c>
      <c r="H28" s="227">
        <v>165</v>
      </c>
      <c r="I28" s="227">
        <v>421</v>
      </c>
      <c r="J28" s="227">
        <v>32</v>
      </c>
      <c r="K28" s="227">
        <v>3489</v>
      </c>
      <c r="L28" s="227">
        <v>85</v>
      </c>
      <c r="M28" s="227">
        <v>11075</v>
      </c>
      <c r="N28" s="227">
        <v>118</v>
      </c>
      <c r="O28" s="227">
        <v>0</v>
      </c>
      <c r="P28" s="227">
        <v>922</v>
      </c>
      <c r="Q28" s="227">
        <v>32</v>
      </c>
      <c r="R28" s="227">
        <v>18051</v>
      </c>
      <c r="S28" s="228"/>
    </row>
    <row r="29" spans="1:19" ht="24" customHeight="1">
      <c r="A29" s="14" t="s">
        <v>200</v>
      </c>
      <c r="B29" s="227">
        <v>1981</v>
      </c>
      <c r="C29" s="227">
        <v>5826</v>
      </c>
      <c r="D29" s="227">
        <v>12152</v>
      </c>
      <c r="E29" s="227">
        <v>12577</v>
      </c>
      <c r="F29" s="227">
        <v>9468</v>
      </c>
      <c r="G29" s="227">
        <v>17446</v>
      </c>
      <c r="H29" s="227">
        <v>5770</v>
      </c>
      <c r="I29" s="227">
        <v>17202</v>
      </c>
      <c r="J29" s="227">
        <v>1368</v>
      </c>
      <c r="K29" s="227">
        <v>75120</v>
      </c>
      <c r="L29" s="227">
        <v>483</v>
      </c>
      <c r="M29" s="227">
        <v>128835</v>
      </c>
      <c r="N29" s="227">
        <v>2508</v>
      </c>
      <c r="O29" s="227">
        <v>10</v>
      </c>
      <c r="P29" s="227">
        <v>17417</v>
      </c>
      <c r="Q29" s="227">
        <v>0</v>
      </c>
      <c r="R29" s="227">
        <v>308163</v>
      </c>
      <c r="S29" s="228"/>
    </row>
    <row r="30" spans="1:19" ht="24" customHeight="1">
      <c r="A30" s="55" t="s">
        <v>201</v>
      </c>
      <c r="B30" s="312">
        <v>996</v>
      </c>
      <c r="C30" s="312">
        <v>2823</v>
      </c>
      <c r="D30" s="312">
        <v>7243</v>
      </c>
      <c r="E30" s="312">
        <v>6318</v>
      </c>
      <c r="F30" s="312">
        <v>6683</v>
      </c>
      <c r="G30" s="312">
        <v>12703</v>
      </c>
      <c r="H30" s="312">
        <v>3770</v>
      </c>
      <c r="I30" s="312">
        <v>4980</v>
      </c>
      <c r="J30" s="312">
        <v>772</v>
      </c>
      <c r="K30" s="312">
        <v>39930</v>
      </c>
      <c r="L30" s="312">
        <v>1176</v>
      </c>
      <c r="M30" s="312">
        <v>79733</v>
      </c>
      <c r="N30" s="312">
        <v>1458</v>
      </c>
      <c r="O30" s="312">
        <v>136</v>
      </c>
      <c r="P30" s="312">
        <v>5783</v>
      </c>
      <c r="Q30" s="312">
        <v>17039</v>
      </c>
      <c r="R30" s="312">
        <v>191543</v>
      </c>
      <c r="S30" s="313"/>
    </row>
    <row r="31" spans="1:19" ht="24" customHeight="1">
      <c r="A31" s="54" t="s">
        <v>202</v>
      </c>
      <c r="B31" s="282">
        <v>958</v>
      </c>
      <c r="C31" s="282">
        <v>1703</v>
      </c>
      <c r="D31" s="282">
        <v>4497</v>
      </c>
      <c r="E31" s="282">
        <v>4203</v>
      </c>
      <c r="F31" s="282">
        <v>3416</v>
      </c>
      <c r="G31" s="282">
        <v>6180</v>
      </c>
      <c r="H31" s="282">
        <v>1886</v>
      </c>
      <c r="I31" s="282">
        <v>4192</v>
      </c>
      <c r="J31" s="282">
        <v>430</v>
      </c>
      <c r="K31" s="282">
        <v>28112</v>
      </c>
      <c r="L31" s="282">
        <v>167</v>
      </c>
      <c r="M31" s="282">
        <v>26899</v>
      </c>
      <c r="N31" s="282">
        <v>578</v>
      </c>
      <c r="O31" s="282">
        <v>0</v>
      </c>
      <c r="P31" s="282">
        <v>5673</v>
      </c>
      <c r="Q31" s="282">
        <v>0</v>
      </c>
      <c r="R31" s="282">
        <v>88894</v>
      </c>
      <c r="S31" s="283"/>
    </row>
    <row r="32" spans="1:19" ht="24" customHeight="1">
      <c r="A32" s="14" t="s">
        <v>322</v>
      </c>
      <c r="B32" s="227">
        <v>358</v>
      </c>
      <c r="C32" s="227">
        <v>764</v>
      </c>
      <c r="D32" s="227">
        <v>2194</v>
      </c>
      <c r="E32" s="227">
        <v>2238</v>
      </c>
      <c r="F32" s="227">
        <v>1584</v>
      </c>
      <c r="G32" s="227">
        <v>4251</v>
      </c>
      <c r="H32" s="227">
        <v>1225</v>
      </c>
      <c r="I32" s="227">
        <v>2512</v>
      </c>
      <c r="J32" s="227">
        <v>248</v>
      </c>
      <c r="K32" s="227">
        <v>17884</v>
      </c>
      <c r="L32" s="227">
        <v>128</v>
      </c>
      <c r="M32" s="227">
        <v>21429</v>
      </c>
      <c r="N32" s="227">
        <v>476</v>
      </c>
      <c r="O32" s="227">
        <v>0</v>
      </c>
      <c r="P32" s="227">
        <v>4577</v>
      </c>
      <c r="Q32" s="227">
        <v>131</v>
      </c>
      <c r="R32" s="227">
        <v>59999</v>
      </c>
      <c r="S32" s="228"/>
    </row>
    <row r="33" spans="1:23" ht="24" customHeight="1">
      <c r="A33" s="14" t="s">
        <v>203</v>
      </c>
      <c r="B33" s="227">
        <v>1076</v>
      </c>
      <c r="C33" s="227">
        <v>3640</v>
      </c>
      <c r="D33" s="227">
        <v>8464</v>
      </c>
      <c r="E33" s="227">
        <v>5163</v>
      </c>
      <c r="F33" s="227">
        <v>6194</v>
      </c>
      <c r="G33" s="227">
        <v>13339</v>
      </c>
      <c r="H33" s="227">
        <v>3238</v>
      </c>
      <c r="I33" s="227">
        <v>55113</v>
      </c>
      <c r="J33" s="227">
        <v>578</v>
      </c>
      <c r="K33" s="227">
        <v>39275</v>
      </c>
      <c r="L33" s="227">
        <v>102</v>
      </c>
      <c r="M33" s="227">
        <v>57691</v>
      </c>
      <c r="N33" s="227">
        <v>809</v>
      </c>
      <c r="O33" s="227">
        <v>223</v>
      </c>
      <c r="P33" s="227">
        <v>6214</v>
      </c>
      <c r="Q33" s="227">
        <v>69</v>
      </c>
      <c r="R33" s="227">
        <v>201188</v>
      </c>
      <c r="S33" s="228"/>
    </row>
    <row r="34" spans="1:23" ht="24" customHeight="1">
      <c r="A34" s="14" t="s">
        <v>204</v>
      </c>
      <c r="B34" s="227">
        <v>530</v>
      </c>
      <c r="C34" s="227">
        <v>1567</v>
      </c>
      <c r="D34" s="227">
        <v>4117</v>
      </c>
      <c r="E34" s="227">
        <v>3263</v>
      </c>
      <c r="F34" s="227">
        <v>3383</v>
      </c>
      <c r="G34" s="227">
        <v>6656</v>
      </c>
      <c r="H34" s="227">
        <v>1706</v>
      </c>
      <c r="I34" s="227">
        <v>28881</v>
      </c>
      <c r="J34" s="227">
        <v>304</v>
      </c>
      <c r="K34" s="227">
        <v>27681</v>
      </c>
      <c r="L34" s="227">
        <v>37</v>
      </c>
      <c r="M34" s="227">
        <v>33553</v>
      </c>
      <c r="N34" s="227">
        <v>609</v>
      </c>
      <c r="O34" s="227">
        <v>1</v>
      </c>
      <c r="P34" s="227">
        <v>6354</v>
      </c>
      <c r="Q34" s="227">
        <v>0</v>
      </c>
      <c r="R34" s="227">
        <v>118642</v>
      </c>
      <c r="S34" s="228"/>
    </row>
    <row r="35" spans="1:23" ht="24" customHeight="1">
      <c r="A35" s="55" t="s">
        <v>206</v>
      </c>
      <c r="B35" s="312">
        <v>936</v>
      </c>
      <c r="C35" s="312">
        <v>3034</v>
      </c>
      <c r="D35" s="312">
        <v>5770</v>
      </c>
      <c r="E35" s="312">
        <v>6274</v>
      </c>
      <c r="F35" s="312">
        <v>6562</v>
      </c>
      <c r="G35" s="312">
        <v>12389</v>
      </c>
      <c r="H35" s="312">
        <v>3449</v>
      </c>
      <c r="I35" s="312">
        <v>12411</v>
      </c>
      <c r="J35" s="312">
        <v>910</v>
      </c>
      <c r="K35" s="312">
        <v>26401</v>
      </c>
      <c r="L35" s="312">
        <v>52</v>
      </c>
      <c r="M35" s="312">
        <v>78147</v>
      </c>
      <c r="N35" s="312">
        <v>1002</v>
      </c>
      <c r="O35" s="312">
        <v>0</v>
      </c>
      <c r="P35" s="312">
        <v>9140</v>
      </c>
      <c r="Q35" s="312">
        <v>268</v>
      </c>
      <c r="R35" s="312">
        <v>166745</v>
      </c>
      <c r="S35" s="313"/>
    </row>
    <row r="36" spans="1:23" ht="24" customHeight="1">
      <c r="A36" s="54" t="s">
        <v>270</v>
      </c>
      <c r="B36" s="282">
        <v>30</v>
      </c>
      <c r="C36" s="282">
        <v>24</v>
      </c>
      <c r="D36" s="282">
        <v>91</v>
      </c>
      <c r="E36" s="282">
        <v>139</v>
      </c>
      <c r="F36" s="282">
        <v>230</v>
      </c>
      <c r="G36" s="282">
        <v>533</v>
      </c>
      <c r="H36" s="282">
        <v>194</v>
      </c>
      <c r="I36" s="282">
        <v>1326</v>
      </c>
      <c r="J36" s="282">
        <v>13</v>
      </c>
      <c r="K36" s="282">
        <v>1005</v>
      </c>
      <c r="L36" s="282">
        <v>0</v>
      </c>
      <c r="M36" s="282">
        <v>2941</v>
      </c>
      <c r="N36" s="282">
        <v>0</v>
      </c>
      <c r="O36" s="282">
        <v>0</v>
      </c>
      <c r="P36" s="282">
        <v>0</v>
      </c>
      <c r="Q36" s="282">
        <v>0</v>
      </c>
      <c r="R36" s="282">
        <v>6526</v>
      </c>
      <c r="S36" s="283"/>
    </row>
    <row r="37" spans="1:23" ht="24" customHeight="1">
      <c r="A37" s="14" t="s">
        <v>208</v>
      </c>
      <c r="B37" s="227">
        <v>69</v>
      </c>
      <c r="C37" s="227">
        <v>44</v>
      </c>
      <c r="D37" s="227">
        <v>16</v>
      </c>
      <c r="E37" s="227">
        <v>36</v>
      </c>
      <c r="F37" s="227">
        <v>75</v>
      </c>
      <c r="G37" s="227">
        <v>160</v>
      </c>
      <c r="H37" s="227">
        <v>25</v>
      </c>
      <c r="I37" s="227">
        <v>150</v>
      </c>
      <c r="J37" s="227">
        <v>6</v>
      </c>
      <c r="K37" s="227">
        <v>1115</v>
      </c>
      <c r="L37" s="227">
        <v>0</v>
      </c>
      <c r="M37" s="227">
        <v>0</v>
      </c>
      <c r="N37" s="227">
        <v>0</v>
      </c>
      <c r="O37" s="227">
        <v>0</v>
      </c>
      <c r="P37" s="227">
        <v>0</v>
      </c>
      <c r="Q37" s="227">
        <v>0</v>
      </c>
      <c r="R37" s="227">
        <v>1696</v>
      </c>
      <c r="S37" s="228"/>
    </row>
    <row r="38" spans="1:23" ht="24" customHeight="1">
      <c r="A38" s="14" t="s">
        <v>212</v>
      </c>
      <c r="B38" s="227">
        <v>258</v>
      </c>
      <c r="C38" s="227">
        <v>931</v>
      </c>
      <c r="D38" s="227">
        <v>1707</v>
      </c>
      <c r="E38" s="227">
        <v>1400</v>
      </c>
      <c r="F38" s="227">
        <v>1498</v>
      </c>
      <c r="G38" s="227">
        <v>2804</v>
      </c>
      <c r="H38" s="227">
        <v>810</v>
      </c>
      <c r="I38" s="227">
        <v>16384</v>
      </c>
      <c r="J38" s="227">
        <v>223</v>
      </c>
      <c r="K38" s="227">
        <v>19797</v>
      </c>
      <c r="L38" s="227">
        <v>411</v>
      </c>
      <c r="M38" s="227">
        <v>39998</v>
      </c>
      <c r="N38" s="227">
        <v>295</v>
      </c>
      <c r="O38" s="227">
        <v>0</v>
      </c>
      <c r="P38" s="227">
        <v>3514</v>
      </c>
      <c r="Q38" s="227">
        <v>967</v>
      </c>
      <c r="R38" s="227">
        <v>90997</v>
      </c>
      <c r="S38" s="228"/>
    </row>
    <row r="39" spans="1:23" ht="24" customHeight="1">
      <c r="A39" s="365" t="s">
        <v>266</v>
      </c>
      <c r="B39" s="227">
        <v>724</v>
      </c>
      <c r="C39" s="227">
        <v>2043</v>
      </c>
      <c r="D39" s="227">
        <v>2834</v>
      </c>
      <c r="E39" s="227">
        <v>3760</v>
      </c>
      <c r="F39" s="227">
        <v>4228</v>
      </c>
      <c r="G39" s="227">
        <v>8275</v>
      </c>
      <c r="H39" s="227">
        <v>1944</v>
      </c>
      <c r="I39" s="227">
        <v>6939</v>
      </c>
      <c r="J39" s="227">
        <v>505</v>
      </c>
      <c r="K39" s="227">
        <v>29897</v>
      </c>
      <c r="L39" s="227">
        <v>0</v>
      </c>
      <c r="M39" s="227">
        <v>46280</v>
      </c>
      <c r="N39" s="227" t="s">
        <v>137</v>
      </c>
      <c r="O39" s="227">
        <v>0</v>
      </c>
      <c r="P39" s="227">
        <v>5023</v>
      </c>
      <c r="Q39" s="227">
        <v>0</v>
      </c>
      <c r="R39" s="227">
        <v>112452</v>
      </c>
      <c r="S39" s="228"/>
    </row>
    <row r="40" spans="1:23" ht="24" customHeight="1">
      <c r="A40" s="14" t="s">
        <v>217</v>
      </c>
      <c r="B40" s="227">
        <v>33</v>
      </c>
      <c r="C40" s="227">
        <v>524</v>
      </c>
      <c r="D40" s="227">
        <v>1010</v>
      </c>
      <c r="E40" s="227">
        <v>766</v>
      </c>
      <c r="F40" s="227">
        <v>684</v>
      </c>
      <c r="G40" s="227">
        <v>818</v>
      </c>
      <c r="H40" s="227">
        <v>111</v>
      </c>
      <c r="I40" s="227">
        <v>2093</v>
      </c>
      <c r="J40" s="227">
        <v>140</v>
      </c>
      <c r="K40" s="227">
        <v>10254</v>
      </c>
      <c r="L40" s="227">
        <v>134</v>
      </c>
      <c r="M40" s="227">
        <v>2232</v>
      </c>
      <c r="N40" s="227">
        <v>12</v>
      </c>
      <c r="O40" s="227">
        <v>13</v>
      </c>
      <c r="P40" s="227">
        <v>1166</v>
      </c>
      <c r="Q40" s="227">
        <v>317</v>
      </c>
      <c r="R40" s="227">
        <v>20307</v>
      </c>
      <c r="S40" s="228"/>
    </row>
    <row r="41" spans="1:23" ht="24" customHeight="1">
      <c r="A41" s="54" t="s">
        <v>209</v>
      </c>
      <c r="B41" s="282">
        <v>2090</v>
      </c>
      <c r="C41" s="282">
        <v>3957</v>
      </c>
      <c r="D41" s="282">
        <v>6166</v>
      </c>
      <c r="E41" s="282">
        <v>8075</v>
      </c>
      <c r="F41" s="282">
        <v>6860</v>
      </c>
      <c r="G41" s="282">
        <v>15087</v>
      </c>
      <c r="H41" s="282">
        <v>3429</v>
      </c>
      <c r="I41" s="282">
        <v>6017</v>
      </c>
      <c r="J41" s="282">
        <v>1128</v>
      </c>
      <c r="K41" s="282">
        <v>59739</v>
      </c>
      <c r="L41" s="282">
        <v>1110</v>
      </c>
      <c r="M41" s="282">
        <v>86473</v>
      </c>
      <c r="N41" s="282">
        <v>1324</v>
      </c>
      <c r="O41" s="282">
        <v>183</v>
      </c>
      <c r="P41" s="282">
        <v>13819</v>
      </c>
      <c r="Q41" s="282">
        <v>7148</v>
      </c>
      <c r="R41" s="282">
        <v>222605</v>
      </c>
      <c r="S41" s="283"/>
    </row>
    <row r="42" spans="1:23" ht="24" customHeight="1">
      <c r="A42" s="14" t="s">
        <v>210</v>
      </c>
      <c r="B42" s="227">
        <v>236</v>
      </c>
      <c r="C42" s="227">
        <v>439</v>
      </c>
      <c r="D42" s="227">
        <v>1098</v>
      </c>
      <c r="E42" s="227">
        <v>966</v>
      </c>
      <c r="F42" s="227">
        <v>1074</v>
      </c>
      <c r="G42" s="227">
        <v>2162</v>
      </c>
      <c r="H42" s="227">
        <v>446</v>
      </c>
      <c r="I42" s="227">
        <v>917</v>
      </c>
      <c r="J42" s="227">
        <v>122</v>
      </c>
      <c r="K42" s="227">
        <v>10307</v>
      </c>
      <c r="L42" s="227">
        <v>15</v>
      </c>
      <c r="M42" s="227">
        <v>17848</v>
      </c>
      <c r="N42" s="227">
        <v>369</v>
      </c>
      <c r="O42" s="227">
        <v>0</v>
      </c>
      <c r="P42" s="227">
        <v>1670</v>
      </c>
      <c r="Q42" s="227">
        <v>2197</v>
      </c>
      <c r="R42" s="227">
        <v>39866</v>
      </c>
      <c r="S42" s="228" t="s">
        <v>489</v>
      </c>
    </row>
    <row r="43" spans="1:23" ht="24" customHeight="1">
      <c r="A43" s="14" t="s">
        <v>213</v>
      </c>
      <c r="B43" s="227">
        <v>1198</v>
      </c>
      <c r="C43" s="227">
        <v>489</v>
      </c>
      <c r="D43" s="227">
        <v>1167</v>
      </c>
      <c r="E43" s="227">
        <v>1350</v>
      </c>
      <c r="F43" s="227">
        <v>650</v>
      </c>
      <c r="G43" s="227">
        <v>910</v>
      </c>
      <c r="H43" s="227">
        <v>189</v>
      </c>
      <c r="I43" s="227">
        <v>2964</v>
      </c>
      <c r="J43" s="227">
        <v>56</v>
      </c>
      <c r="K43" s="227">
        <v>4209</v>
      </c>
      <c r="L43" s="227">
        <v>16</v>
      </c>
      <c r="M43" s="227">
        <v>16021</v>
      </c>
      <c r="N43" s="227">
        <v>189</v>
      </c>
      <c r="O43" s="227">
        <v>0</v>
      </c>
      <c r="P43" s="227">
        <v>1417</v>
      </c>
      <c r="Q43" s="227">
        <v>0</v>
      </c>
      <c r="R43" s="227">
        <v>30825</v>
      </c>
      <c r="S43" s="228"/>
    </row>
    <row r="44" spans="1:23" ht="24" customHeight="1">
      <c r="A44" s="14" t="s">
        <v>211</v>
      </c>
      <c r="B44" s="227">
        <v>1076</v>
      </c>
      <c r="C44" s="227">
        <v>2764</v>
      </c>
      <c r="D44" s="227">
        <v>5747</v>
      </c>
      <c r="E44" s="227">
        <v>5624</v>
      </c>
      <c r="F44" s="227">
        <v>4491</v>
      </c>
      <c r="G44" s="227">
        <v>7305</v>
      </c>
      <c r="H44" s="227">
        <v>2150</v>
      </c>
      <c r="I44" s="227">
        <v>4111</v>
      </c>
      <c r="J44" s="227">
        <v>778</v>
      </c>
      <c r="K44" s="227">
        <v>26741</v>
      </c>
      <c r="L44" s="227">
        <v>489</v>
      </c>
      <c r="M44" s="227">
        <v>46234</v>
      </c>
      <c r="N44" s="227">
        <v>607</v>
      </c>
      <c r="O44" s="227">
        <v>355</v>
      </c>
      <c r="P44" s="227">
        <v>4532</v>
      </c>
      <c r="Q44" s="227">
        <v>20233</v>
      </c>
      <c r="R44" s="227">
        <v>133237</v>
      </c>
      <c r="S44" s="228"/>
    </row>
    <row r="45" spans="1:23" ht="24" customHeight="1" thickBot="1">
      <c r="A45" s="56" t="s">
        <v>214</v>
      </c>
      <c r="B45" s="439">
        <v>2775</v>
      </c>
      <c r="C45" s="439">
        <v>6241</v>
      </c>
      <c r="D45" s="439">
        <v>10516</v>
      </c>
      <c r="E45" s="439">
        <v>10860</v>
      </c>
      <c r="F45" s="439">
        <v>11717</v>
      </c>
      <c r="G45" s="439">
        <v>21999</v>
      </c>
      <c r="H45" s="439">
        <v>6116</v>
      </c>
      <c r="I45" s="439">
        <v>27700</v>
      </c>
      <c r="J45" s="439">
        <v>1116</v>
      </c>
      <c r="K45" s="439">
        <v>49898</v>
      </c>
      <c r="L45" s="439">
        <v>37</v>
      </c>
      <c r="M45" s="439">
        <v>77210</v>
      </c>
      <c r="N45" s="439">
        <v>1912</v>
      </c>
      <c r="O45" s="439">
        <v>0</v>
      </c>
      <c r="P45" s="439">
        <v>10582</v>
      </c>
      <c r="Q45" s="439">
        <v>25991</v>
      </c>
      <c r="R45" s="439">
        <v>264670</v>
      </c>
      <c r="S45" s="440"/>
    </row>
    <row r="46" spans="1:23" ht="24" customHeight="1" thickBot="1">
      <c r="A46" s="18" t="s">
        <v>145</v>
      </c>
      <c r="B46" s="43">
        <v>64383</v>
      </c>
      <c r="C46" s="43">
        <v>151819</v>
      </c>
      <c r="D46" s="43">
        <v>295857</v>
      </c>
      <c r="E46" s="43">
        <v>309255</v>
      </c>
      <c r="F46" s="43">
        <v>258671</v>
      </c>
      <c r="G46" s="43">
        <v>485610</v>
      </c>
      <c r="H46" s="43">
        <v>132145</v>
      </c>
      <c r="I46" s="43">
        <v>454947</v>
      </c>
      <c r="J46" s="43">
        <v>43121</v>
      </c>
      <c r="K46" s="43">
        <v>1791462</v>
      </c>
      <c r="L46" s="43">
        <v>25443</v>
      </c>
      <c r="M46" s="43">
        <v>2874246</v>
      </c>
      <c r="N46" s="43">
        <v>48672</v>
      </c>
      <c r="O46" s="43">
        <v>5927</v>
      </c>
      <c r="P46" s="43">
        <v>363509</v>
      </c>
      <c r="Q46" s="43">
        <v>205126</v>
      </c>
      <c r="R46" s="43">
        <v>7510193</v>
      </c>
      <c r="S46" s="107"/>
    </row>
    <row r="47" spans="1:23" ht="24" customHeight="1">
      <c r="A47" s="425" t="s">
        <v>215</v>
      </c>
      <c r="B47" s="648">
        <v>9</v>
      </c>
      <c r="C47" s="648">
        <v>13</v>
      </c>
      <c r="D47" s="648">
        <v>17</v>
      </c>
      <c r="E47" s="648">
        <v>139</v>
      </c>
      <c r="F47" s="648">
        <v>9</v>
      </c>
      <c r="G47" s="648">
        <v>12</v>
      </c>
      <c r="H47" s="648">
        <v>16</v>
      </c>
      <c r="I47" s="648">
        <v>4</v>
      </c>
      <c r="J47" s="648">
        <v>0</v>
      </c>
      <c r="K47" s="648">
        <v>13</v>
      </c>
      <c r="L47" s="648">
        <v>14</v>
      </c>
      <c r="M47" s="648">
        <v>0</v>
      </c>
      <c r="N47" s="648">
        <v>0</v>
      </c>
      <c r="O47" s="648">
        <v>0</v>
      </c>
      <c r="P47" s="648">
        <v>36</v>
      </c>
      <c r="Q47" s="648">
        <v>0</v>
      </c>
      <c r="R47" s="648">
        <v>282</v>
      </c>
      <c r="S47" s="649"/>
    </row>
    <row r="48" spans="1:23" ht="24" customHeight="1">
      <c r="A48" s="14" t="s">
        <v>216</v>
      </c>
      <c r="B48" s="646">
        <v>117</v>
      </c>
      <c r="C48" s="646">
        <v>541</v>
      </c>
      <c r="D48" s="646">
        <v>579</v>
      </c>
      <c r="E48" s="646">
        <v>810</v>
      </c>
      <c r="F48" s="646">
        <v>830</v>
      </c>
      <c r="G48" s="646">
        <v>308</v>
      </c>
      <c r="H48" s="646">
        <v>103</v>
      </c>
      <c r="I48" s="646">
        <v>4558</v>
      </c>
      <c r="J48" s="646">
        <v>47</v>
      </c>
      <c r="K48" s="646">
        <v>23923</v>
      </c>
      <c r="L48" s="646">
        <v>0</v>
      </c>
      <c r="M48" s="646">
        <v>0</v>
      </c>
      <c r="N48" s="646">
        <v>0</v>
      </c>
      <c r="O48" s="646">
        <v>0</v>
      </c>
      <c r="P48" s="646">
        <v>4657</v>
      </c>
      <c r="Q48" s="646">
        <v>0</v>
      </c>
      <c r="R48" s="646">
        <v>36473</v>
      </c>
      <c r="S48" s="647"/>
      <c r="W48" s="124"/>
    </row>
    <row r="49" spans="1:19" ht="24" customHeight="1" thickBot="1">
      <c r="A49" s="56" t="s">
        <v>245</v>
      </c>
      <c r="B49" s="651">
        <v>6180</v>
      </c>
      <c r="C49" s="651">
        <v>9006</v>
      </c>
      <c r="D49" s="651">
        <v>15199</v>
      </c>
      <c r="E49" s="651">
        <v>23978</v>
      </c>
      <c r="F49" s="651">
        <v>15227</v>
      </c>
      <c r="G49" s="651">
        <v>11998</v>
      </c>
      <c r="H49" s="651">
        <v>6446</v>
      </c>
      <c r="I49" s="651">
        <v>13443</v>
      </c>
      <c r="J49" s="651">
        <v>2751</v>
      </c>
      <c r="K49" s="651">
        <v>33230</v>
      </c>
      <c r="L49" s="651">
        <v>6198</v>
      </c>
      <c r="M49" s="651">
        <v>50408</v>
      </c>
      <c r="N49" s="651" t="s">
        <v>386</v>
      </c>
      <c r="O49" s="651">
        <v>404</v>
      </c>
      <c r="P49" s="651">
        <v>700</v>
      </c>
      <c r="Q49" s="651">
        <v>2632</v>
      </c>
      <c r="R49" s="651">
        <v>197800</v>
      </c>
      <c r="S49" s="650"/>
    </row>
    <row r="50" spans="1:19" ht="24" customHeight="1" thickBot="1">
      <c r="A50" s="17" t="s">
        <v>145</v>
      </c>
      <c r="B50" s="41">
        <f>SUM(B47:B49)</f>
        <v>6306</v>
      </c>
      <c r="C50" s="41">
        <f t="shared" ref="C50:R50" si="0">SUM(C47:C49)</f>
        <v>9560</v>
      </c>
      <c r="D50" s="41">
        <f t="shared" si="0"/>
        <v>15795</v>
      </c>
      <c r="E50" s="41">
        <f t="shared" si="0"/>
        <v>24927</v>
      </c>
      <c r="F50" s="41">
        <f t="shared" si="0"/>
        <v>16066</v>
      </c>
      <c r="G50" s="41">
        <f t="shared" si="0"/>
        <v>12318</v>
      </c>
      <c r="H50" s="41">
        <f t="shared" si="0"/>
        <v>6565</v>
      </c>
      <c r="I50" s="41">
        <f t="shared" si="0"/>
        <v>18005</v>
      </c>
      <c r="J50" s="41">
        <f t="shared" si="0"/>
        <v>2798</v>
      </c>
      <c r="K50" s="41">
        <f t="shared" si="0"/>
        <v>57166</v>
      </c>
      <c r="L50" s="41">
        <f t="shared" si="0"/>
        <v>6212</v>
      </c>
      <c r="M50" s="41">
        <f t="shared" si="0"/>
        <v>50408</v>
      </c>
      <c r="N50" s="41">
        <f t="shared" si="0"/>
        <v>0</v>
      </c>
      <c r="O50" s="41">
        <f t="shared" si="0"/>
        <v>404</v>
      </c>
      <c r="P50" s="41">
        <f t="shared" si="0"/>
        <v>5393</v>
      </c>
      <c r="Q50" s="41">
        <f t="shared" si="0"/>
        <v>2632</v>
      </c>
      <c r="R50" s="41">
        <f t="shared" si="0"/>
        <v>234555</v>
      </c>
      <c r="S50" s="105"/>
    </row>
    <row r="51" spans="1:19" ht="24" customHeight="1" thickBot="1">
      <c r="A51" s="18" t="s">
        <v>11</v>
      </c>
      <c r="B51" s="43">
        <f>B46+B50</f>
        <v>70689</v>
      </c>
      <c r="C51" s="43">
        <f t="shared" ref="C51:R51" si="1">C46+C50</f>
        <v>161379</v>
      </c>
      <c r="D51" s="43">
        <f t="shared" si="1"/>
        <v>311652</v>
      </c>
      <c r="E51" s="43">
        <f t="shared" si="1"/>
        <v>334182</v>
      </c>
      <c r="F51" s="43">
        <f t="shared" si="1"/>
        <v>274737</v>
      </c>
      <c r="G51" s="43">
        <f t="shared" si="1"/>
        <v>497928</v>
      </c>
      <c r="H51" s="43">
        <f t="shared" si="1"/>
        <v>138710</v>
      </c>
      <c r="I51" s="43">
        <f t="shared" si="1"/>
        <v>472952</v>
      </c>
      <c r="J51" s="43">
        <f t="shared" si="1"/>
        <v>45919</v>
      </c>
      <c r="K51" s="43">
        <f t="shared" si="1"/>
        <v>1848628</v>
      </c>
      <c r="L51" s="43">
        <f t="shared" si="1"/>
        <v>31655</v>
      </c>
      <c r="M51" s="43">
        <f t="shared" si="1"/>
        <v>2924654</v>
      </c>
      <c r="N51" s="43">
        <f t="shared" si="1"/>
        <v>48672</v>
      </c>
      <c r="O51" s="43">
        <f t="shared" si="1"/>
        <v>6331</v>
      </c>
      <c r="P51" s="43">
        <f t="shared" si="1"/>
        <v>368902</v>
      </c>
      <c r="Q51" s="43">
        <f t="shared" si="1"/>
        <v>207758</v>
      </c>
      <c r="R51" s="43">
        <f t="shared" si="1"/>
        <v>7744748</v>
      </c>
      <c r="S51" s="107"/>
    </row>
  </sheetData>
  <mergeCells count="2">
    <mergeCell ref="B2:L2"/>
    <mergeCell ref="A2:A4"/>
  </mergeCells>
  <phoneticPr fontId="2"/>
  <pageMargins left="0.78740157480314965" right="0.78740157480314965" top="0.78740157480314965" bottom="0.78740157480314965" header="0.51181102362204722" footer="0.51181102362204722"/>
  <pageSetup paperSize="9" scale="66" firstPageNumber="40" fitToWidth="2" orientation="portrait" useFirstPageNumber="1" r:id="rId1"/>
  <headerFooter alignWithMargins="0">
    <oddFooter>&amp;C&amp;"ＭＳ 明朝,標準"&amp;18&amp;P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G51"/>
  <sheetViews>
    <sheetView view="pageBreakPreview" topLeftCell="C22" zoomScale="80" zoomScaleNormal="80" zoomScaleSheetLayoutView="80" workbookViewId="0">
      <selection activeCell="N45" sqref="N45"/>
    </sheetView>
  </sheetViews>
  <sheetFormatPr defaultColWidth="9" defaultRowHeight="13.2"/>
  <cols>
    <col min="1" max="1" width="10.6640625" style="12" customWidth="1"/>
    <col min="2" max="2" width="23.109375" style="1" bestFit="1" customWidth="1"/>
    <col min="3" max="5" width="8.33203125" style="1" customWidth="1"/>
    <col min="6" max="6" width="11.33203125" style="1" customWidth="1"/>
    <col min="7" max="7" width="6.44140625" style="1" customWidth="1"/>
    <col min="8" max="8" width="27.88671875" style="1" customWidth="1"/>
    <col min="9" max="9" width="9.33203125" style="1" customWidth="1"/>
    <col min="10" max="10" width="11.6640625" style="1" bestFit="1" customWidth="1"/>
    <col min="11" max="12" width="7.77734375" style="1" customWidth="1"/>
    <col min="13" max="13" width="9.33203125" style="1" customWidth="1"/>
    <col min="14" max="14" width="61.6640625" style="1" customWidth="1"/>
    <col min="15" max="16384" width="9" style="1"/>
  </cols>
  <sheetData>
    <row r="1" spans="1:189" ht="14.4">
      <c r="A1" s="605" t="s">
        <v>131</v>
      </c>
      <c r="B1" s="146"/>
      <c r="N1" s="12" t="str">
        <f>貸出サービス概況!AA1</f>
        <v>令和4年度</v>
      </c>
    </row>
    <row r="2" spans="1:189" ht="14.1" customHeight="1">
      <c r="A2" s="953" t="s">
        <v>0</v>
      </c>
      <c r="B2" s="969" t="s">
        <v>59</v>
      </c>
      <c r="C2" s="970"/>
      <c r="D2" s="970"/>
      <c r="E2" s="970"/>
      <c r="F2" s="970"/>
      <c r="G2" s="970"/>
      <c r="H2" s="970"/>
      <c r="I2" s="49"/>
      <c r="J2" s="614" t="s">
        <v>60</v>
      </c>
      <c r="K2" s="971" t="s">
        <v>61</v>
      </c>
      <c r="L2" s="972"/>
      <c r="M2" s="979"/>
      <c r="N2" s="63" t="s">
        <v>323</v>
      </c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GG2" s="6"/>
    </row>
    <row r="3" spans="1:189" ht="14.1" customHeight="1">
      <c r="A3" s="954"/>
      <c r="B3" s="963" t="s">
        <v>62</v>
      </c>
      <c r="C3" s="54" t="s">
        <v>63</v>
      </c>
      <c r="D3" s="156" t="s">
        <v>64</v>
      </c>
      <c r="E3" s="160" t="s">
        <v>65</v>
      </c>
      <c r="F3" s="10" t="s">
        <v>66</v>
      </c>
      <c r="G3" s="991" t="s">
        <v>375</v>
      </c>
      <c r="H3" s="963" t="s">
        <v>67</v>
      </c>
      <c r="I3" s="63" t="s">
        <v>68</v>
      </c>
      <c r="J3" s="63" t="s">
        <v>68</v>
      </c>
      <c r="K3" s="73" t="s">
        <v>69</v>
      </c>
      <c r="L3" s="84" t="s">
        <v>70</v>
      </c>
      <c r="M3" s="63" t="s">
        <v>47</v>
      </c>
      <c r="N3" s="11" t="s">
        <v>179</v>
      </c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GG3" s="6"/>
    </row>
    <row r="4" spans="1:189" ht="14.1" customHeight="1">
      <c r="A4" s="976"/>
      <c r="B4" s="973"/>
      <c r="C4" s="11" t="s">
        <v>71</v>
      </c>
      <c r="D4" s="11" t="s">
        <v>34</v>
      </c>
      <c r="E4" s="11" t="s">
        <v>16</v>
      </c>
      <c r="F4" s="170" t="s">
        <v>72</v>
      </c>
      <c r="G4" s="992"/>
      <c r="H4" s="964"/>
      <c r="I4" s="11" t="s">
        <v>16</v>
      </c>
      <c r="J4" s="11" t="s">
        <v>73</v>
      </c>
      <c r="K4" s="30" t="s">
        <v>74</v>
      </c>
      <c r="L4" s="11" t="s">
        <v>75</v>
      </c>
      <c r="M4" s="11" t="s">
        <v>24</v>
      </c>
      <c r="N4" s="52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GG4" s="6"/>
    </row>
    <row r="5" spans="1:189" ht="31.5" customHeight="1">
      <c r="A5" s="54" t="s">
        <v>242</v>
      </c>
      <c r="B5" s="286"/>
      <c r="C5" s="496">
        <v>0</v>
      </c>
      <c r="D5" s="496">
        <v>0</v>
      </c>
      <c r="E5" s="496">
        <v>0</v>
      </c>
      <c r="F5" s="496"/>
      <c r="G5" s="496">
        <v>0</v>
      </c>
      <c r="H5" s="497"/>
      <c r="I5" s="496">
        <v>0</v>
      </c>
      <c r="J5" s="496">
        <v>12254</v>
      </c>
      <c r="K5" s="496">
        <v>6</v>
      </c>
      <c r="L5" s="496">
        <v>25</v>
      </c>
      <c r="M5" s="496">
        <v>290</v>
      </c>
      <c r="N5" s="195" t="s">
        <v>579</v>
      </c>
    </row>
    <row r="6" spans="1:189" ht="18" customHeight="1">
      <c r="A6" s="14" t="s">
        <v>250</v>
      </c>
      <c r="B6" s="231"/>
      <c r="C6" s="498">
        <v>0</v>
      </c>
      <c r="D6" s="232">
        <v>0</v>
      </c>
      <c r="E6" s="232">
        <v>0</v>
      </c>
      <c r="F6" s="232"/>
      <c r="G6" s="232">
        <v>0</v>
      </c>
      <c r="H6" s="233"/>
      <c r="I6" s="232">
        <v>0</v>
      </c>
      <c r="J6" s="232">
        <v>0</v>
      </c>
      <c r="K6" s="232">
        <v>64</v>
      </c>
      <c r="L6" s="232">
        <v>123</v>
      </c>
      <c r="M6" s="232">
        <v>15638</v>
      </c>
      <c r="N6" s="356"/>
    </row>
    <row r="7" spans="1:189" ht="18" customHeight="1">
      <c r="A7" s="14" t="s">
        <v>252</v>
      </c>
      <c r="B7" s="231"/>
      <c r="C7" s="232"/>
      <c r="D7" s="232"/>
      <c r="E7" s="232"/>
      <c r="F7" s="232"/>
      <c r="G7" s="232"/>
      <c r="H7" s="233"/>
      <c r="I7" s="232"/>
      <c r="J7" s="232"/>
      <c r="K7" s="232">
        <v>29</v>
      </c>
      <c r="L7" s="232">
        <v>114</v>
      </c>
      <c r="M7" s="232">
        <v>1594</v>
      </c>
      <c r="N7" s="356"/>
    </row>
    <row r="8" spans="1:189" ht="18" customHeight="1">
      <c r="A8" s="14" t="s">
        <v>239</v>
      </c>
      <c r="B8" s="231"/>
      <c r="C8" s="232">
        <v>0</v>
      </c>
      <c r="D8" s="232">
        <v>0</v>
      </c>
      <c r="E8" s="232">
        <v>0</v>
      </c>
      <c r="F8" s="232"/>
      <c r="G8" s="232">
        <v>0</v>
      </c>
      <c r="H8" s="499"/>
      <c r="I8" s="232">
        <v>0</v>
      </c>
      <c r="J8" s="232">
        <v>102462</v>
      </c>
      <c r="K8" s="232">
        <v>55</v>
      </c>
      <c r="L8" s="232" t="s">
        <v>137</v>
      </c>
      <c r="M8" s="232">
        <v>5306</v>
      </c>
      <c r="N8" s="192" t="s">
        <v>550</v>
      </c>
    </row>
    <row r="9" spans="1:189" ht="18" customHeight="1">
      <c r="A9" s="14" t="s">
        <v>240</v>
      </c>
      <c r="B9" s="231"/>
      <c r="C9" s="232">
        <v>0</v>
      </c>
      <c r="D9" s="232">
        <v>0</v>
      </c>
      <c r="E9" s="232">
        <v>0</v>
      </c>
      <c r="F9" s="232"/>
      <c r="G9" s="232">
        <v>0</v>
      </c>
      <c r="H9" s="233"/>
      <c r="I9" s="232">
        <v>0</v>
      </c>
      <c r="J9" s="232">
        <v>0</v>
      </c>
      <c r="K9" s="232">
        <v>5</v>
      </c>
      <c r="L9" s="232">
        <v>0</v>
      </c>
      <c r="M9" s="232">
        <v>1112</v>
      </c>
      <c r="N9" s="356"/>
    </row>
    <row r="10" spans="1:189" ht="18" customHeight="1">
      <c r="A10" s="54" t="s">
        <v>132</v>
      </c>
      <c r="B10" s="286"/>
      <c r="C10" s="496">
        <v>0</v>
      </c>
      <c r="D10" s="496">
        <v>0</v>
      </c>
      <c r="E10" s="496">
        <v>0</v>
      </c>
      <c r="F10" s="496"/>
      <c r="G10" s="496">
        <v>0</v>
      </c>
      <c r="H10" s="497"/>
      <c r="I10" s="496">
        <v>0</v>
      </c>
      <c r="J10" s="496">
        <v>0</v>
      </c>
      <c r="K10" s="496">
        <v>16</v>
      </c>
      <c r="L10" s="496" t="s">
        <v>386</v>
      </c>
      <c r="M10" s="496">
        <v>1970</v>
      </c>
      <c r="N10" s="500"/>
    </row>
    <row r="11" spans="1:189" ht="18" customHeight="1">
      <c r="A11" s="14" t="s">
        <v>133</v>
      </c>
      <c r="B11" s="231"/>
      <c r="C11" s="232">
        <v>0</v>
      </c>
      <c r="D11" s="232">
        <v>0</v>
      </c>
      <c r="E11" s="232">
        <v>0</v>
      </c>
      <c r="F11" s="232"/>
      <c r="G11" s="232">
        <v>0</v>
      </c>
      <c r="H11" s="233"/>
      <c r="I11" s="232">
        <v>0</v>
      </c>
      <c r="J11" s="232">
        <v>0</v>
      </c>
      <c r="K11" s="232">
        <v>4</v>
      </c>
      <c r="L11" s="232" t="s">
        <v>137</v>
      </c>
      <c r="M11" s="232">
        <v>285</v>
      </c>
      <c r="N11" s="356"/>
    </row>
    <row r="12" spans="1:189" ht="18" customHeight="1">
      <c r="A12" s="14" t="s">
        <v>136</v>
      </c>
      <c r="B12" s="231"/>
      <c r="C12" s="232">
        <v>0</v>
      </c>
      <c r="D12" s="232">
        <v>0</v>
      </c>
      <c r="E12" s="232">
        <v>0</v>
      </c>
      <c r="F12" s="232"/>
      <c r="G12" s="232">
        <v>0</v>
      </c>
      <c r="H12" s="233"/>
      <c r="I12" s="232">
        <v>0</v>
      </c>
      <c r="J12" s="232">
        <v>0</v>
      </c>
      <c r="K12" s="232">
        <v>13</v>
      </c>
      <c r="L12" s="232" t="s">
        <v>137</v>
      </c>
      <c r="M12" s="232">
        <v>692</v>
      </c>
      <c r="N12" s="356"/>
    </row>
    <row r="13" spans="1:189" ht="18" customHeight="1">
      <c r="A13" s="14" t="s">
        <v>207</v>
      </c>
      <c r="B13" s="501"/>
      <c r="C13" s="382">
        <v>0</v>
      </c>
      <c r="D13" s="382">
        <v>0</v>
      </c>
      <c r="E13" s="382">
        <v>0</v>
      </c>
      <c r="F13" s="382"/>
      <c r="G13" s="382">
        <v>0</v>
      </c>
      <c r="H13" s="502"/>
      <c r="I13" s="40">
        <v>0</v>
      </c>
      <c r="J13" s="40">
        <v>0</v>
      </c>
      <c r="K13" s="40">
        <v>8</v>
      </c>
      <c r="L13" s="40" t="s">
        <v>137</v>
      </c>
      <c r="M13" s="40">
        <v>713</v>
      </c>
      <c r="N13" s="503"/>
    </row>
    <row r="14" spans="1:189" ht="18" customHeight="1">
      <c r="A14" s="55" t="s">
        <v>134</v>
      </c>
      <c r="B14" s="316"/>
      <c r="C14" s="317">
        <v>0</v>
      </c>
      <c r="D14" s="317">
        <v>0</v>
      </c>
      <c r="E14" s="317">
        <v>0</v>
      </c>
      <c r="F14" s="317"/>
      <c r="G14" s="317">
        <v>0</v>
      </c>
      <c r="H14" s="318"/>
      <c r="I14" s="317">
        <v>0</v>
      </c>
      <c r="J14" s="317">
        <v>8172</v>
      </c>
      <c r="K14" s="317">
        <v>151</v>
      </c>
      <c r="L14" s="317" t="s">
        <v>137</v>
      </c>
      <c r="M14" s="317">
        <v>16330</v>
      </c>
      <c r="N14" s="194" t="s">
        <v>557</v>
      </c>
    </row>
    <row r="15" spans="1:189" ht="18" customHeight="1">
      <c r="A15" s="54" t="s">
        <v>241</v>
      </c>
      <c r="B15" s="286"/>
      <c r="C15" s="496">
        <v>0</v>
      </c>
      <c r="D15" s="496">
        <v>0</v>
      </c>
      <c r="E15" s="496">
        <v>0</v>
      </c>
      <c r="F15" s="496"/>
      <c r="G15" s="496">
        <v>0</v>
      </c>
      <c r="H15" s="497"/>
      <c r="I15" s="496">
        <v>0</v>
      </c>
      <c r="J15" s="496">
        <v>0</v>
      </c>
      <c r="K15" s="496">
        <v>43</v>
      </c>
      <c r="L15" s="496" t="s">
        <v>137</v>
      </c>
      <c r="M15" s="496">
        <v>1057</v>
      </c>
      <c r="N15" s="504"/>
    </row>
    <row r="16" spans="1:189" ht="18" customHeight="1">
      <c r="A16" s="14" t="s">
        <v>233</v>
      </c>
      <c r="B16" s="231"/>
      <c r="C16" s="232">
        <v>0</v>
      </c>
      <c r="D16" s="232">
        <v>0</v>
      </c>
      <c r="E16" s="232">
        <v>0</v>
      </c>
      <c r="F16" s="232"/>
      <c r="G16" s="232">
        <v>0</v>
      </c>
      <c r="H16" s="233"/>
      <c r="I16" s="232">
        <v>0</v>
      </c>
      <c r="J16" s="232">
        <v>93554</v>
      </c>
      <c r="K16" s="232">
        <v>64</v>
      </c>
      <c r="L16" s="232">
        <v>600</v>
      </c>
      <c r="M16" s="232">
        <v>57575</v>
      </c>
      <c r="N16" s="356" t="s">
        <v>580</v>
      </c>
    </row>
    <row r="17" spans="1:14" ht="18" customHeight="1">
      <c r="A17" s="14" t="s">
        <v>219</v>
      </c>
      <c r="B17" s="505"/>
      <c r="C17" s="506">
        <v>0</v>
      </c>
      <c r="D17" s="506">
        <v>0</v>
      </c>
      <c r="E17" s="506">
        <v>0</v>
      </c>
      <c r="F17" s="506"/>
      <c r="G17" s="506">
        <v>0</v>
      </c>
      <c r="H17" s="690"/>
      <c r="I17" s="506">
        <v>0</v>
      </c>
      <c r="J17" s="506">
        <v>0</v>
      </c>
      <c r="K17" s="506">
        <v>23</v>
      </c>
      <c r="L17" s="507">
        <v>156</v>
      </c>
      <c r="M17" s="508">
        <v>2310</v>
      </c>
      <c r="N17" s="509"/>
    </row>
    <row r="18" spans="1:14" ht="18" customHeight="1">
      <c r="A18" s="14" t="s">
        <v>221</v>
      </c>
      <c r="B18" s="231"/>
      <c r="C18" s="232">
        <v>0</v>
      </c>
      <c r="D18" s="232">
        <v>0</v>
      </c>
      <c r="E18" s="232">
        <v>0</v>
      </c>
      <c r="F18" s="232"/>
      <c r="G18" s="232">
        <v>0</v>
      </c>
      <c r="H18" s="233"/>
      <c r="I18" s="232">
        <v>0</v>
      </c>
      <c r="J18" s="232">
        <v>0</v>
      </c>
      <c r="K18" s="232">
        <v>24</v>
      </c>
      <c r="L18" s="232">
        <v>245</v>
      </c>
      <c r="M18" s="232">
        <v>4295</v>
      </c>
      <c r="N18" s="509"/>
    </row>
    <row r="19" spans="1:14" ht="18" customHeight="1">
      <c r="A19" s="55" t="s">
        <v>218</v>
      </c>
      <c r="B19" s="316"/>
      <c r="C19" s="317">
        <v>0</v>
      </c>
      <c r="D19" s="317">
        <v>0</v>
      </c>
      <c r="E19" s="317">
        <v>0</v>
      </c>
      <c r="F19" s="317"/>
      <c r="G19" s="317">
        <v>0</v>
      </c>
      <c r="H19" s="318"/>
      <c r="I19" s="317">
        <v>0</v>
      </c>
      <c r="J19" s="317">
        <v>0</v>
      </c>
      <c r="K19" s="317">
        <v>18</v>
      </c>
      <c r="L19" s="317">
        <v>208</v>
      </c>
      <c r="M19" s="317">
        <v>3003</v>
      </c>
      <c r="N19" s="510"/>
    </row>
    <row r="20" spans="1:14" ht="18" customHeight="1">
      <c r="A20" s="54" t="s">
        <v>234</v>
      </c>
      <c r="B20" s="511"/>
      <c r="C20" s="512">
        <v>0</v>
      </c>
      <c r="D20" s="512">
        <v>0</v>
      </c>
      <c r="E20" s="512">
        <v>0</v>
      </c>
      <c r="F20" s="512"/>
      <c r="G20" s="512">
        <v>0</v>
      </c>
      <c r="H20" s="513"/>
      <c r="I20" s="512">
        <v>0</v>
      </c>
      <c r="J20" s="512">
        <v>0</v>
      </c>
      <c r="K20" s="512">
        <v>43</v>
      </c>
      <c r="L20" s="512">
        <v>1074</v>
      </c>
      <c r="M20" s="512">
        <v>8575</v>
      </c>
      <c r="N20" s="514"/>
    </row>
    <row r="21" spans="1:14" ht="18" customHeight="1">
      <c r="A21" s="14" t="s">
        <v>193</v>
      </c>
      <c r="B21" s="515"/>
      <c r="C21" s="232">
        <v>0</v>
      </c>
      <c r="D21" s="232">
        <v>0</v>
      </c>
      <c r="E21" s="232">
        <v>0</v>
      </c>
      <c r="F21" s="232"/>
      <c r="G21" s="232">
        <v>0</v>
      </c>
      <c r="H21" s="233"/>
      <c r="I21" s="232">
        <v>0</v>
      </c>
      <c r="J21" s="232">
        <v>0</v>
      </c>
      <c r="K21" s="232">
        <v>29</v>
      </c>
      <c r="L21" s="232">
        <v>55</v>
      </c>
      <c r="M21" s="232">
        <v>820</v>
      </c>
      <c r="N21" s="509"/>
    </row>
    <row r="22" spans="1:14" ht="18" customHeight="1">
      <c r="A22" s="14" t="s">
        <v>195</v>
      </c>
      <c r="B22" s="231"/>
      <c r="C22" s="232">
        <v>0</v>
      </c>
      <c r="D22" s="232">
        <v>0</v>
      </c>
      <c r="E22" s="232">
        <v>0</v>
      </c>
      <c r="F22" s="232"/>
      <c r="G22" s="232">
        <v>0</v>
      </c>
      <c r="H22" s="233"/>
      <c r="I22" s="232">
        <v>0</v>
      </c>
      <c r="J22" s="232">
        <v>0</v>
      </c>
      <c r="K22" s="232">
        <v>113</v>
      </c>
      <c r="L22" s="232">
        <v>628</v>
      </c>
      <c r="M22" s="232">
        <v>4058</v>
      </c>
      <c r="N22" s="356"/>
    </row>
    <row r="23" spans="1:14" ht="18" customHeight="1">
      <c r="A23" s="14" t="s">
        <v>243</v>
      </c>
      <c r="B23" s="231"/>
      <c r="C23" s="232">
        <v>0</v>
      </c>
      <c r="D23" s="232">
        <v>0</v>
      </c>
      <c r="E23" s="232">
        <v>0</v>
      </c>
      <c r="F23" s="232"/>
      <c r="G23" s="232">
        <v>0</v>
      </c>
      <c r="H23" s="233"/>
      <c r="I23" s="232">
        <v>0</v>
      </c>
      <c r="J23" s="232">
        <v>0</v>
      </c>
      <c r="K23" s="232">
        <v>24</v>
      </c>
      <c r="L23" s="232">
        <v>133</v>
      </c>
      <c r="M23" s="232">
        <v>1857</v>
      </c>
      <c r="N23" s="52"/>
    </row>
    <row r="24" spans="1:14" ht="18" customHeight="1">
      <c r="A24" s="14" t="s">
        <v>378</v>
      </c>
      <c r="B24" s="231"/>
      <c r="C24" s="232">
        <v>0</v>
      </c>
      <c r="D24" s="232">
        <v>0</v>
      </c>
      <c r="E24" s="232">
        <v>0</v>
      </c>
      <c r="F24" s="232"/>
      <c r="G24" s="232">
        <v>0</v>
      </c>
      <c r="H24" s="233"/>
      <c r="I24" s="232">
        <v>0</v>
      </c>
      <c r="J24" s="232">
        <v>0</v>
      </c>
      <c r="K24" s="232">
        <v>0</v>
      </c>
      <c r="L24" s="232">
        <v>0</v>
      </c>
      <c r="M24" s="232">
        <v>0</v>
      </c>
      <c r="N24" s="52"/>
    </row>
    <row r="25" spans="1:14" ht="27" customHeight="1">
      <c r="A25" s="55" t="s">
        <v>196</v>
      </c>
      <c r="B25" s="231" t="s">
        <v>581</v>
      </c>
      <c r="C25" s="317">
        <v>1</v>
      </c>
      <c r="D25" s="317">
        <v>2</v>
      </c>
      <c r="E25" s="317">
        <v>2500</v>
      </c>
      <c r="F25" s="317">
        <v>30</v>
      </c>
      <c r="G25" s="317">
        <v>45</v>
      </c>
      <c r="H25" s="318" t="s">
        <v>582</v>
      </c>
      <c r="I25" s="317">
        <v>11080</v>
      </c>
      <c r="J25" s="317">
        <v>1076</v>
      </c>
      <c r="K25" s="317">
        <v>82</v>
      </c>
      <c r="L25" s="317">
        <v>623</v>
      </c>
      <c r="M25" s="317">
        <v>10507</v>
      </c>
      <c r="N25" s="516"/>
    </row>
    <row r="26" spans="1:14" ht="18" customHeight="1">
      <c r="A26" s="54" t="s">
        <v>197</v>
      </c>
      <c r="B26" s="511"/>
      <c r="C26" s="512">
        <v>0</v>
      </c>
      <c r="D26" s="512">
        <v>0</v>
      </c>
      <c r="E26" s="512">
        <v>0</v>
      </c>
      <c r="F26" s="512"/>
      <c r="G26" s="512">
        <v>0</v>
      </c>
      <c r="H26" s="513"/>
      <c r="I26" s="512">
        <v>0</v>
      </c>
      <c r="J26" s="512">
        <v>0</v>
      </c>
      <c r="K26" s="512">
        <v>110</v>
      </c>
      <c r="L26" s="512">
        <v>119</v>
      </c>
      <c r="M26" s="512">
        <v>14195</v>
      </c>
      <c r="N26" s="514"/>
    </row>
    <row r="27" spans="1:14" ht="18" customHeight="1">
      <c r="A27" s="14" t="s">
        <v>198</v>
      </c>
      <c r="B27" s="501"/>
      <c r="C27" s="232">
        <v>0</v>
      </c>
      <c r="D27" s="232">
        <v>0</v>
      </c>
      <c r="E27" s="232">
        <v>0</v>
      </c>
      <c r="F27" s="232"/>
      <c r="G27" s="232">
        <v>0</v>
      </c>
      <c r="H27" s="233"/>
      <c r="I27" s="382">
        <v>0</v>
      </c>
      <c r="J27" s="232">
        <v>42035</v>
      </c>
      <c r="K27" s="232">
        <v>78</v>
      </c>
      <c r="L27" s="232">
        <v>749</v>
      </c>
      <c r="M27" s="232">
        <v>4140</v>
      </c>
      <c r="N27" s="192"/>
    </row>
    <row r="28" spans="1:14" ht="18" customHeight="1">
      <c r="A28" s="14" t="s">
        <v>199</v>
      </c>
      <c r="B28" s="501"/>
      <c r="C28" s="232">
        <v>0</v>
      </c>
      <c r="D28" s="232">
        <v>0</v>
      </c>
      <c r="E28" s="232">
        <v>0</v>
      </c>
      <c r="F28" s="232"/>
      <c r="G28" s="232">
        <v>0</v>
      </c>
      <c r="H28" s="233"/>
      <c r="I28" s="232">
        <v>0</v>
      </c>
      <c r="J28" s="232">
        <v>0</v>
      </c>
      <c r="K28" s="232">
        <v>29</v>
      </c>
      <c r="L28" s="232">
        <v>83</v>
      </c>
      <c r="M28" s="232">
        <v>636</v>
      </c>
      <c r="N28" s="509"/>
    </row>
    <row r="29" spans="1:14" ht="18" customHeight="1">
      <c r="A29" s="14" t="s">
        <v>200</v>
      </c>
      <c r="B29" s="231"/>
      <c r="C29" s="232">
        <v>0</v>
      </c>
      <c r="D29" s="232">
        <v>0</v>
      </c>
      <c r="E29" s="232">
        <v>0</v>
      </c>
      <c r="F29" s="232"/>
      <c r="G29" s="232">
        <v>0</v>
      </c>
      <c r="H29" s="517"/>
      <c r="I29" s="232">
        <v>0</v>
      </c>
      <c r="J29" s="232">
        <v>0</v>
      </c>
      <c r="K29" s="232">
        <v>99</v>
      </c>
      <c r="L29" s="232">
        <v>2667</v>
      </c>
      <c r="M29" s="232">
        <v>12582</v>
      </c>
      <c r="N29" s="509"/>
    </row>
    <row r="30" spans="1:14" ht="18" customHeight="1">
      <c r="A30" s="55" t="s">
        <v>201</v>
      </c>
      <c r="B30" s="316"/>
      <c r="C30" s="317"/>
      <c r="D30" s="317"/>
      <c r="E30" s="317"/>
      <c r="F30" s="317"/>
      <c r="G30" s="317"/>
      <c r="H30" s="318"/>
      <c r="I30" s="317"/>
      <c r="J30" s="317"/>
      <c r="K30" s="232">
        <v>38</v>
      </c>
      <c r="L30" s="232">
        <v>226</v>
      </c>
      <c r="M30" s="232">
        <v>2090</v>
      </c>
      <c r="N30" s="510"/>
    </row>
    <row r="31" spans="1:14" ht="18" customHeight="1">
      <c r="A31" s="54" t="s">
        <v>202</v>
      </c>
      <c r="B31" s="286"/>
      <c r="C31" s="496">
        <v>0</v>
      </c>
      <c r="D31" s="496">
        <v>0</v>
      </c>
      <c r="E31" s="496">
        <v>0</v>
      </c>
      <c r="F31" s="496"/>
      <c r="G31" s="496">
        <v>0</v>
      </c>
      <c r="H31" s="497"/>
      <c r="I31" s="496">
        <v>0</v>
      </c>
      <c r="J31" s="496">
        <v>0</v>
      </c>
      <c r="K31" s="518">
        <v>136</v>
      </c>
      <c r="L31" s="519">
        <v>95</v>
      </c>
      <c r="M31" s="518">
        <v>983</v>
      </c>
      <c r="N31" s="504"/>
    </row>
    <row r="32" spans="1:14" ht="18" customHeight="1">
      <c r="A32" s="14" t="s">
        <v>224</v>
      </c>
      <c r="B32" s="231"/>
      <c r="C32" s="232">
        <v>0</v>
      </c>
      <c r="D32" s="232">
        <v>0</v>
      </c>
      <c r="E32" s="232">
        <v>0</v>
      </c>
      <c r="F32" s="232"/>
      <c r="G32" s="232">
        <v>0</v>
      </c>
      <c r="H32" s="233"/>
      <c r="I32" s="232">
        <v>0</v>
      </c>
      <c r="J32" s="232">
        <v>0</v>
      </c>
      <c r="K32" s="232">
        <v>135</v>
      </c>
      <c r="L32" s="232">
        <v>298</v>
      </c>
      <c r="M32" s="232">
        <v>1775</v>
      </c>
      <c r="N32" s="509"/>
    </row>
    <row r="33" spans="1:14" ht="18" customHeight="1">
      <c r="A33" s="14" t="s">
        <v>203</v>
      </c>
      <c r="B33" s="231"/>
      <c r="C33" s="232">
        <v>0</v>
      </c>
      <c r="D33" s="232">
        <v>0</v>
      </c>
      <c r="E33" s="232">
        <v>0</v>
      </c>
      <c r="F33" s="232"/>
      <c r="G33" s="232">
        <v>0</v>
      </c>
      <c r="H33" s="233"/>
      <c r="I33" s="232">
        <v>0</v>
      </c>
      <c r="J33" s="232">
        <v>0</v>
      </c>
      <c r="K33" s="232">
        <v>40</v>
      </c>
      <c r="L33" s="232">
        <v>291</v>
      </c>
      <c r="M33" s="232">
        <v>7960</v>
      </c>
      <c r="N33" s="509"/>
    </row>
    <row r="34" spans="1:14" ht="18" customHeight="1">
      <c r="A34" s="14" t="s">
        <v>204</v>
      </c>
      <c r="B34" s="231"/>
      <c r="C34" s="232">
        <v>0</v>
      </c>
      <c r="D34" s="232">
        <v>0</v>
      </c>
      <c r="E34" s="232">
        <v>0</v>
      </c>
      <c r="F34" s="232"/>
      <c r="G34" s="232">
        <v>0</v>
      </c>
      <c r="H34" s="233"/>
      <c r="I34" s="232">
        <v>0</v>
      </c>
      <c r="J34" s="232">
        <v>0</v>
      </c>
      <c r="K34" s="232">
        <v>55</v>
      </c>
      <c r="L34" s="232">
        <v>284</v>
      </c>
      <c r="M34" s="232">
        <v>5619</v>
      </c>
      <c r="N34" s="509"/>
    </row>
    <row r="35" spans="1:14" ht="18" customHeight="1">
      <c r="A35" s="55" t="s">
        <v>206</v>
      </c>
      <c r="B35" s="316"/>
      <c r="C35" s="317"/>
      <c r="D35" s="317"/>
      <c r="E35" s="317"/>
      <c r="F35" s="317"/>
      <c r="G35" s="317"/>
      <c r="H35" s="318"/>
      <c r="I35" s="317"/>
      <c r="J35" s="317"/>
      <c r="K35" s="317">
        <v>25</v>
      </c>
      <c r="L35" s="317">
        <v>2203</v>
      </c>
      <c r="M35" s="317">
        <v>10292</v>
      </c>
      <c r="N35" s="510"/>
    </row>
    <row r="36" spans="1:14" ht="18" customHeight="1">
      <c r="A36" s="54" t="s">
        <v>270</v>
      </c>
      <c r="B36" s="286"/>
      <c r="C36" s="496">
        <v>0</v>
      </c>
      <c r="D36" s="496">
        <v>0</v>
      </c>
      <c r="E36" s="496">
        <v>0</v>
      </c>
      <c r="F36" s="496"/>
      <c r="G36" s="496">
        <v>0</v>
      </c>
      <c r="H36" s="497"/>
      <c r="I36" s="496">
        <v>0</v>
      </c>
      <c r="J36" s="496">
        <v>0</v>
      </c>
      <c r="K36" s="496">
        <v>0</v>
      </c>
      <c r="L36" s="496">
        <v>0</v>
      </c>
      <c r="M36" s="496">
        <v>0</v>
      </c>
      <c r="N36" s="504"/>
    </row>
    <row r="37" spans="1:14" ht="18" customHeight="1">
      <c r="A37" s="14" t="s">
        <v>208</v>
      </c>
      <c r="B37" s="231"/>
      <c r="C37" s="232">
        <v>0</v>
      </c>
      <c r="D37" s="232">
        <v>0</v>
      </c>
      <c r="E37" s="232">
        <v>0</v>
      </c>
      <c r="F37" s="232"/>
      <c r="G37" s="232">
        <v>0</v>
      </c>
      <c r="H37" s="233"/>
      <c r="I37" s="232">
        <v>0</v>
      </c>
      <c r="J37" s="232">
        <v>0</v>
      </c>
      <c r="K37" s="232">
        <v>0</v>
      </c>
      <c r="L37" s="232">
        <v>0</v>
      </c>
      <c r="M37" s="232">
        <v>0</v>
      </c>
      <c r="N37" s="509"/>
    </row>
    <row r="38" spans="1:14" ht="18" customHeight="1">
      <c r="A38" s="14" t="s">
        <v>212</v>
      </c>
      <c r="B38" s="231"/>
      <c r="C38" s="232">
        <v>0</v>
      </c>
      <c r="D38" s="232">
        <v>0</v>
      </c>
      <c r="E38" s="232">
        <v>0</v>
      </c>
      <c r="F38" s="232"/>
      <c r="G38" s="232">
        <v>0</v>
      </c>
      <c r="H38" s="233"/>
      <c r="I38" s="232">
        <v>0</v>
      </c>
      <c r="J38" s="232">
        <v>0</v>
      </c>
      <c r="K38" s="232">
        <v>24</v>
      </c>
      <c r="L38" s="232">
        <v>552</v>
      </c>
      <c r="M38" s="232">
        <v>3833</v>
      </c>
      <c r="N38" s="509"/>
    </row>
    <row r="39" spans="1:14" ht="18" customHeight="1">
      <c r="A39" s="365" t="s">
        <v>266</v>
      </c>
      <c r="B39" s="231"/>
      <c r="C39" s="232">
        <v>0</v>
      </c>
      <c r="D39" s="232">
        <v>0</v>
      </c>
      <c r="E39" s="232">
        <v>0</v>
      </c>
      <c r="F39" s="232"/>
      <c r="G39" s="232">
        <v>0</v>
      </c>
      <c r="H39" s="233"/>
      <c r="I39" s="232">
        <v>0</v>
      </c>
      <c r="J39" s="232">
        <v>0</v>
      </c>
      <c r="K39" s="232">
        <v>30</v>
      </c>
      <c r="L39" s="232">
        <v>495</v>
      </c>
      <c r="M39" s="232">
        <v>3452</v>
      </c>
      <c r="N39" s="509"/>
    </row>
    <row r="40" spans="1:14" ht="18" customHeight="1">
      <c r="A40" s="14" t="s">
        <v>217</v>
      </c>
      <c r="B40" s="231"/>
      <c r="C40" s="317">
        <v>0</v>
      </c>
      <c r="D40" s="317">
        <v>0</v>
      </c>
      <c r="E40" s="317">
        <v>0</v>
      </c>
      <c r="F40" s="317"/>
      <c r="G40" s="317">
        <v>0</v>
      </c>
      <c r="H40" s="233"/>
      <c r="I40" s="232">
        <v>0</v>
      </c>
      <c r="J40" s="232">
        <v>0</v>
      </c>
      <c r="K40" s="232">
        <v>1</v>
      </c>
      <c r="L40" s="317">
        <v>59</v>
      </c>
      <c r="M40" s="232">
        <v>206</v>
      </c>
      <c r="N40" s="509"/>
    </row>
    <row r="41" spans="1:14" ht="18" customHeight="1">
      <c r="A41" s="54" t="s">
        <v>209</v>
      </c>
      <c r="B41" s="286"/>
      <c r="C41" s="496">
        <v>0</v>
      </c>
      <c r="D41" s="496">
        <v>0</v>
      </c>
      <c r="E41" s="496">
        <v>0</v>
      </c>
      <c r="F41" s="496"/>
      <c r="G41" s="496">
        <v>0</v>
      </c>
      <c r="H41" s="497"/>
      <c r="I41" s="496">
        <v>0</v>
      </c>
      <c r="J41" s="496">
        <v>0</v>
      </c>
      <c r="K41" s="496">
        <v>59</v>
      </c>
      <c r="L41" s="496">
        <v>495</v>
      </c>
      <c r="M41" s="496">
        <v>3156</v>
      </c>
      <c r="N41" s="504"/>
    </row>
    <row r="42" spans="1:14" ht="18" customHeight="1">
      <c r="A42" s="14" t="s">
        <v>210</v>
      </c>
      <c r="B42" s="231"/>
      <c r="C42" s="232">
        <v>0</v>
      </c>
      <c r="D42" s="232">
        <v>0</v>
      </c>
      <c r="E42" s="232">
        <v>0</v>
      </c>
      <c r="F42" s="232"/>
      <c r="G42" s="232">
        <v>0</v>
      </c>
      <c r="H42" s="233"/>
      <c r="I42" s="232">
        <v>0</v>
      </c>
      <c r="J42" s="232">
        <v>0</v>
      </c>
      <c r="K42" s="232">
        <v>8</v>
      </c>
      <c r="L42" s="232">
        <v>203</v>
      </c>
      <c r="M42" s="232">
        <v>630</v>
      </c>
      <c r="N42" s="509"/>
    </row>
    <row r="43" spans="1:14" ht="18" customHeight="1">
      <c r="A43" s="14" t="s">
        <v>213</v>
      </c>
      <c r="B43" s="231"/>
      <c r="C43" s="232">
        <v>0</v>
      </c>
      <c r="D43" s="232">
        <v>0</v>
      </c>
      <c r="E43" s="232">
        <v>0</v>
      </c>
      <c r="F43" s="232"/>
      <c r="G43" s="232">
        <v>0</v>
      </c>
      <c r="H43" s="233"/>
      <c r="I43" s="232">
        <v>0</v>
      </c>
      <c r="J43" s="232">
        <v>0</v>
      </c>
      <c r="K43" s="232">
        <v>48</v>
      </c>
      <c r="L43" s="232">
        <v>711</v>
      </c>
      <c r="M43" s="232">
        <v>11998</v>
      </c>
      <c r="N43" s="509"/>
    </row>
    <row r="44" spans="1:14" ht="18" customHeight="1">
      <c r="A44" s="14" t="s">
        <v>211</v>
      </c>
      <c r="B44" s="231"/>
      <c r="C44" s="232">
        <v>0</v>
      </c>
      <c r="D44" s="232">
        <v>0</v>
      </c>
      <c r="E44" s="232">
        <v>0</v>
      </c>
      <c r="F44" s="232"/>
      <c r="G44" s="232">
        <v>0</v>
      </c>
      <c r="H44" s="233"/>
      <c r="I44" s="232">
        <v>0</v>
      </c>
      <c r="J44" s="232">
        <v>0</v>
      </c>
      <c r="K44" s="232">
        <v>57</v>
      </c>
      <c r="L44" s="232">
        <v>384</v>
      </c>
      <c r="M44" s="232">
        <v>2063</v>
      </c>
      <c r="N44" s="509"/>
    </row>
    <row r="45" spans="1:14" ht="24.6" customHeight="1" thickBot="1">
      <c r="A45" s="56" t="s">
        <v>214</v>
      </c>
      <c r="B45" s="520" t="s">
        <v>583</v>
      </c>
      <c r="C45" s="521">
        <v>1</v>
      </c>
      <c r="D45" s="521">
        <v>2</v>
      </c>
      <c r="E45" s="521">
        <v>1300</v>
      </c>
      <c r="F45" s="708" t="s">
        <v>584</v>
      </c>
      <c r="G45" s="521">
        <v>11</v>
      </c>
      <c r="H45" s="522" t="s">
        <v>585</v>
      </c>
      <c r="I45" s="521">
        <v>5</v>
      </c>
      <c r="J45" s="521">
        <v>0</v>
      </c>
      <c r="K45" s="521">
        <v>154</v>
      </c>
      <c r="L45" s="521">
        <v>1518</v>
      </c>
      <c r="M45" s="521">
        <v>31049</v>
      </c>
      <c r="N45" s="147"/>
    </row>
    <row r="46" spans="1:14" ht="18" customHeight="1" thickBot="1">
      <c r="A46" s="18" t="s">
        <v>145</v>
      </c>
      <c r="B46" s="109"/>
      <c r="C46" s="43">
        <v>2</v>
      </c>
      <c r="D46" s="43">
        <v>4</v>
      </c>
      <c r="E46" s="43">
        <v>3800</v>
      </c>
      <c r="F46" s="43"/>
      <c r="G46" s="43">
        <v>56</v>
      </c>
      <c r="H46" s="148"/>
      <c r="I46" s="43">
        <v>11085</v>
      </c>
      <c r="J46" s="43">
        <v>259553</v>
      </c>
      <c r="K46" s="43">
        <v>1940</v>
      </c>
      <c r="L46" s="43">
        <v>15416</v>
      </c>
      <c r="M46" s="43">
        <v>254646</v>
      </c>
      <c r="N46" s="107"/>
    </row>
    <row r="47" spans="1:14" ht="18" customHeight="1">
      <c r="A47" s="425" t="s">
        <v>215</v>
      </c>
      <c r="B47" s="523"/>
      <c r="C47" s="669">
        <v>0</v>
      </c>
      <c r="D47" s="669">
        <v>0</v>
      </c>
      <c r="E47" s="669">
        <v>0</v>
      </c>
      <c r="F47" s="669"/>
      <c r="G47" s="669">
        <v>0</v>
      </c>
      <c r="H47" s="670"/>
      <c r="I47" s="669">
        <v>0</v>
      </c>
      <c r="J47" s="669">
        <v>0</v>
      </c>
      <c r="K47" s="669">
        <v>0</v>
      </c>
      <c r="L47" s="669">
        <v>0</v>
      </c>
      <c r="M47" s="669">
        <v>0</v>
      </c>
      <c r="N47" s="660">
        <v>0</v>
      </c>
    </row>
    <row r="48" spans="1:14" ht="18" customHeight="1">
      <c r="A48" s="14" t="s">
        <v>216</v>
      </c>
      <c r="B48" s="501"/>
      <c r="C48" s="663">
        <v>0</v>
      </c>
      <c r="D48" s="663">
        <v>0</v>
      </c>
      <c r="E48" s="663">
        <v>0</v>
      </c>
      <c r="F48" s="663"/>
      <c r="G48" s="663">
        <v>0</v>
      </c>
      <c r="H48" s="664"/>
      <c r="I48" s="663"/>
      <c r="J48" s="663"/>
      <c r="K48" s="665"/>
      <c r="L48" s="665"/>
      <c r="M48" s="665"/>
      <c r="N48" s="661"/>
    </row>
    <row r="49" spans="1:14" ht="18" customHeight="1" thickBot="1">
      <c r="A49" s="56" t="s">
        <v>245</v>
      </c>
      <c r="B49" s="471"/>
      <c r="C49" s="667">
        <v>0</v>
      </c>
      <c r="D49" s="667">
        <v>0</v>
      </c>
      <c r="E49" s="667">
        <v>0</v>
      </c>
      <c r="F49" s="667"/>
      <c r="G49" s="667">
        <v>0</v>
      </c>
      <c r="H49" s="668"/>
      <c r="I49" s="667"/>
      <c r="J49" s="667">
        <v>0</v>
      </c>
      <c r="K49" s="667">
        <v>84</v>
      </c>
      <c r="L49" s="667">
        <v>160</v>
      </c>
      <c r="M49" s="667">
        <v>28313</v>
      </c>
      <c r="N49" s="662"/>
    </row>
    <row r="50" spans="1:14" ht="18" customHeight="1" thickBot="1">
      <c r="A50" s="17" t="s">
        <v>145</v>
      </c>
      <c r="B50" s="94"/>
      <c r="C50" s="41">
        <f>SUM(C47:C49)</f>
        <v>0</v>
      </c>
      <c r="D50" s="41">
        <f t="shared" ref="D50:M50" si="0">SUM(D47:D49)</f>
        <v>0</v>
      </c>
      <c r="E50" s="41">
        <f t="shared" si="0"/>
        <v>0</v>
      </c>
      <c r="F50" s="41"/>
      <c r="G50" s="41">
        <f t="shared" si="0"/>
        <v>0</v>
      </c>
      <c r="H50" s="149"/>
      <c r="I50" s="41">
        <f t="shared" si="0"/>
        <v>0</v>
      </c>
      <c r="J50" s="41">
        <f t="shared" si="0"/>
        <v>0</v>
      </c>
      <c r="K50" s="41">
        <f t="shared" si="0"/>
        <v>84</v>
      </c>
      <c r="L50" s="41">
        <f t="shared" si="0"/>
        <v>160</v>
      </c>
      <c r="M50" s="41">
        <f t="shared" si="0"/>
        <v>28313</v>
      </c>
      <c r="N50" s="105"/>
    </row>
    <row r="51" spans="1:14" ht="18" customHeight="1" thickBot="1">
      <c r="A51" s="18" t="s">
        <v>11</v>
      </c>
      <c r="B51" s="109"/>
      <c r="C51" s="43">
        <f>C46+C50</f>
        <v>2</v>
      </c>
      <c r="D51" s="43">
        <f t="shared" ref="D51:M51" si="1">D46+D50</f>
        <v>4</v>
      </c>
      <c r="E51" s="43">
        <f t="shared" si="1"/>
        <v>3800</v>
      </c>
      <c r="F51" s="43"/>
      <c r="G51" s="43">
        <f t="shared" si="1"/>
        <v>56</v>
      </c>
      <c r="H51" s="148"/>
      <c r="I51" s="43">
        <f>I46+I50</f>
        <v>11085</v>
      </c>
      <c r="J51" s="43">
        <f t="shared" si="1"/>
        <v>259553</v>
      </c>
      <c r="K51" s="43">
        <f t="shared" si="1"/>
        <v>2024</v>
      </c>
      <c r="L51" s="43">
        <f t="shared" si="1"/>
        <v>15576</v>
      </c>
      <c r="M51" s="43">
        <f t="shared" si="1"/>
        <v>282959</v>
      </c>
      <c r="N51" s="107"/>
    </row>
  </sheetData>
  <mergeCells count="6">
    <mergeCell ref="K2:M2"/>
    <mergeCell ref="B3:B4"/>
    <mergeCell ref="G3:G4"/>
    <mergeCell ref="H3:H4"/>
    <mergeCell ref="A2:A4"/>
    <mergeCell ref="B2:H2"/>
  </mergeCells>
  <phoneticPr fontId="2"/>
  <pageMargins left="0.78740157480314965" right="0.78740157480314965" top="0.78740157480314965" bottom="0.78740157480314965" header="0.51181102362204722" footer="0.51181102362204722"/>
  <pageSetup paperSize="9" scale="78" firstPageNumber="42" fitToWidth="2" orientation="portrait" useFirstPageNumber="1" r:id="rId1"/>
  <headerFooter alignWithMargins="0">
    <oddFooter>&amp;C&amp;"ＭＳ 明朝,標準"&amp;14&amp;P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O51"/>
  <sheetViews>
    <sheetView view="pageBreakPreview" topLeftCell="K34" zoomScale="80" zoomScaleNormal="80" zoomScaleSheetLayoutView="80" workbookViewId="0">
      <selection activeCell="AB47" sqref="AB47"/>
    </sheetView>
  </sheetViews>
  <sheetFormatPr defaultColWidth="9" defaultRowHeight="13.2"/>
  <cols>
    <col min="1" max="1" width="10.44140625" style="12" customWidth="1"/>
    <col min="2" max="2" width="10" style="1" customWidth="1"/>
    <col min="3" max="3" width="8.109375" style="1" customWidth="1"/>
    <col min="4" max="6" width="7.109375" style="1" customWidth="1"/>
    <col min="7" max="7" width="8.77734375" style="1" customWidth="1"/>
    <col min="8" max="8" width="8.109375" style="1" customWidth="1"/>
    <col min="9" max="10" width="7.109375" style="1" customWidth="1"/>
    <col min="11" max="11" width="8.109375" style="1" customWidth="1"/>
    <col min="12" max="12" width="9.109375" style="1" customWidth="1"/>
    <col min="13" max="13" width="7.109375" style="1" customWidth="1"/>
    <col min="14" max="14" width="7.88671875" style="1" customWidth="1"/>
    <col min="15" max="20" width="7.33203125" style="1" customWidth="1"/>
    <col min="21" max="21" width="9.109375" style="1" customWidth="1"/>
    <col min="22" max="23" width="7.44140625" style="1" customWidth="1"/>
    <col min="24" max="24" width="8.88671875" style="1" customWidth="1"/>
    <col min="25" max="25" width="8.77734375" style="1" customWidth="1"/>
    <col min="26" max="26" width="37.88671875" style="1" customWidth="1"/>
    <col min="27" max="16384" width="9" style="1"/>
  </cols>
  <sheetData>
    <row r="1" spans="1:223" ht="14.4">
      <c r="A1" s="603" t="s">
        <v>140</v>
      </c>
      <c r="Z1" s="12" t="str">
        <f>貸出サービス概況!AA1</f>
        <v>令和4年度</v>
      </c>
    </row>
    <row r="2" spans="1:223" ht="14.1" customHeight="1">
      <c r="A2" s="953" t="s">
        <v>0</v>
      </c>
      <c r="B2" s="989" t="s">
        <v>433</v>
      </c>
      <c r="C2" s="990"/>
      <c r="D2" s="990"/>
      <c r="E2" s="990"/>
      <c r="F2" s="990"/>
      <c r="G2" s="990"/>
      <c r="H2" s="990"/>
      <c r="I2" s="990"/>
      <c r="J2" s="999"/>
      <c r="K2" s="993" t="s">
        <v>435</v>
      </c>
      <c r="L2" s="994"/>
      <c r="M2" s="994"/>
      <c r="N2" s="995"/>
      <c r="O2" s="996" t="s">
        <v>76</v>
      </c>
      <c r="P2" s="997"/>
      <c r="Q2" s="996" t="s">
        <v>77</v>
      </c>
      <c r="R2" s="997"/>
      <c r="S2" s="996" t="s">
        <v>376</v>
      </c>
      <c r="T2" s="997"/>
      <c r="U2" s="993" t="s">
        <v>436</v>
      </c>
      <c r="V2" s="994"/>
      <c r="W2" s="994"/>
      <c r="X2" s="74" t="s">
        <v>24</v>
      </c>
      <c r="Y2" s="75" t="s">
        <v>437</v>
      </c>
      <c r="Z2" s="61" t="s">
        <v>78</v>
      </c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HO2" s="6"/>
    </row>
    <row r="3" spans="1:223" ht="14.1" customHeight="1">
      <c r="A3" s="954"/>
      <c r="B3" s="998" t="s">
        <v>79</v>
      </c>
      <c r="C3" s="1000" t="s">
        <v>80</v>
      </c>
      <c r="D3" s="1001"/>
      <c r="E3" s="1001"/>
      <c r="F3" s="76" t="s">
        <v>81</v>
      </c>
      <c r="G3" s="1000" t="s">
        <v>188</v>
      </c>
      <c r="H3" s="1002"/>
      <c r="I3" s="1000" t="s">
        <v>434</v>
      </c>
      <c r="J3" s="1002"/>
      <c r="K3" s="616" t="s">
        <v>143</v>
      </c>
      <c r="L3" s="616" t="s">
        <v>432</v>
      </c>
      <c r="M3" s="77" t="s">
        <v>82</v>
      </c>
      <c r="N3" s="78" t="s">
        <v>83</v>
      </c>
      <c r="O3" s="78" t="s">
        <v>84</v>
      </c>
      <c r="P3" s="78" t="s">
        <v>85</v>
      </c>
      <c r="Q3" s="78" t="s">
        <v>84</v>
      </c>
      <c r="R3" s="78" t="s">
        <v>85</v>
      </c>
      <c r="S3" s="79" t="s">
        <v>84</v>
      </c>
      <c r="T3" s="78" t="s">
        <v>85</v>
      </c>
      <c r="U3" s="137" t="s">
        <v>430</v>
      </c>
      <c r="V3" s="80" t="s">
        <v>86</v>
      </c>
      <c r="W3" s="80" t="s">
        <v>42</v>
      </c>
      <c r="X3" s="615" t="s">
        <v>33</v>
      </c>
      <c r="Y3" s="81" t="s">
        <v>438</v>
      </c>
      <c r="Z3" s="81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HO3" s="6"/>
    </row>
    <row r="4" spans="1:223" ht="14.1" customHeight="1">
      <c r="A4" s="976"/>
      <c r="B4" s="976"/>
      <c r="C4" s="171" t="s">
        <v>87</v>
      </c>
      <c r="D4" s="171" t="s">
        <v>88</v>
      </c>
      <c r="E4" s="171" t="s">
        <v>89</v>
      </c>
      <c r="F4" s="171" t="s">
        <v>324</v>
      </c>
      <c r="G4" s="175" t="s">
        <v>90</v>
      </c>
      <c r="H4" s="175" t="s">
        <v>91</v>
      </c>
      <c r="I4" s="175" t="s">
        <v>92</v>
      </c>
      <c r="J4" s="175" t="s">
        <v>93</v>
      </c>
      <c r="K4" s="174" t="s">
        <v>94</v>
      </c>
      <c r="L4" s="174" t="s">
        <v>95</v>
      </c>
      <c r="M4" s="617" t="s">
        <v>96</v>
      </c>
      <c r="N4" s="617" t="s">
        <v>96</v>
      </c>
      <c r="O4" s="174" t="s">
        <v>97</v>
      </c>
      <c r="P4" s="617" t="s">
        <v>96</v>
      </c>
      <c r="Q4" s="203" t="s">
        <v>97</v>
      </c>
      <c r="R4" s="617" t="s">
        <v>96</v>
      </c>
      <c r="S4" s="203" t="s">
        <v>97</v>
      </c>
      <c r="T4" s="617" t="s">
        <v>96</v>
      </c>
      <c r="U4" s="172" t="s">
        <v>431</v>
      </c>
      <c r="V4" s="171" t="s">
        <v>98</v>
      </c>
      <c r="W4" s="171" t="s">
        <v>99</v>
      </c>
      <c r="X4" s="173"/>
      <c r="Y4" s="174" t="s">
        <v>24</v>
      </c>
      <c r="Z4" s="171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HO4" s="6"/>
    </row>
    <row r="5" spans="1:223" ht="21" customHeight="1">
      <c r="A5" s="287" t="s">
        <v>255</v>
      </c>
      <c r="B5" s="288">
        <v>1424</v>
      </c>
      <c r="C5" s="288">
        <v>1147</v>
      </c>
      <c r="D5" s="288">
        <v>253</v>
      </c>
      <c r="E5" s="288">
        <v>3</v>
      </c>
      <c r="F5" s="288">
        <v>21</v>
      </c>
      <c r="G5" s="288">
        <v>491</v>
      </c>
      <c r="H5" s="288">
        <v>933</v>
      </c>
      <c r="I5" s="288">
        <v>5</v>
      </c>
      <c r="J5" s="288">
        <v>0</v>
      </c>
      <c r="K5" s="288">
        <v>436</v>
      </c>
      <c r="L5" s="288">
        <v>4602</v>
      </c>
      <c r="M5" s="288">
        <v>10</v>
      </c>
      <c r="N5" s="288" t="s">
        <v>548</v>
      </c>
      <c r="O5" s="462">
        <v>575</v>
      </c>
      <c r="P5" s="462">
        <v>30</v>
      </c>
      <c r="Q5" s="462">
        <v>261</v>
      </c>
      <c r="R5" s="462">
        <v>10</v>
      </c>
      <c r="S5" s="462">
        <v>154</v>
      </c>
      <c r="T5" s="462">
        <v>10</v>
      </c>
      <c r="U5" s="288">
        <v>232758</v>
      </c>
      <c r="V5" s="288" t="s">
        <v>137</v>
      </c>
      <c r="W5" s="288">
        <v>1493</v>
      </c>
      <c r="X5" s="288">
        <v>234251</v>
      </c>
      <c r="Y5" s="288">
        <v>1446</v>
      </c>
      <c r="Z5" s="290" t="s">
        <v>478</v>
      </c>
    </row>
    <row r="6" spans="1:223" ht="21" customHeight="1">
      <c r="A6" s="238" t="s">
        <v>250</v>
      </c>
      <c r="B6" s="234">
        <v>3961</v>
      </c>
      <c r="C6" s="234">
        <v>3510</v>
      </c>
      <c r="D6" s="234">
        <v>451</v>
      </c>
      <c r="E6" s="234">
        <v>0</v>
      </c>
      <c r="F6" s="234">
        <v>0</v>
      </c>
      <c r="G6" s="234">
        <v>2660</v>
      </c>
      <c r="H6" s="234">
        <v>1301</v>
      </c>
      <c r="I6" s="234">
        <v>0</v>
      </c>
      <c r="J6" s="234" t="s">
        <v>137</v>
      </c>
      <c r="K6" s="234">
        <v>7</v>
      </c>
      <c r="L6" s="234">
        <v>25</v>
      </c>
      <c r="M6" s="234">
        <v>10</v>
      </c>
      <c r="N6" s="234" t="s">
        <v>548</v>
      </c>
      <c r="O6" s="236" t="s">
        <v>359</v>
      </c>
      <c r="P6" s="234"/>
      <c r="Q6" s="236" t="s">
        <v>359</v>
      </c>
      <c r="R6" s="234"/>
      <c r="S6" s="236" t="s">
        <v>359</v>
      </c>
      <c r="T6" s="234"/>
      <c r="U6" s="234">
        <v>1195</v>
      </c>
      <c r="V6" s="234" t="s">
        <v>137</v>
      </c>
      <c r="W6" s="234">
        <v>11</v>
      </c>
      <c r="X6" s="234">
        <v>1206</v>
      </c>
      <c r="Y6" s="234">
        <v>0</v>
      </c>
      <c r="Z6" s="239" t="s">
        <v>478</v>
      </c>
    </row>
    <row r="7" spans="1:223" ht="21" customHeight="1">
      <c r="A7" s="238" t="s">
        <v>252</v>
      </c>
      <c r="B7" s="234">
        <v>0</v>
      </c>
      <c r="C7" s="234">
        <v>0</v>
      </c>
      <c r="D7" s="234">
        <v>0</v>
      </c>
      <c r="E7" s="234">
        <v>0</v>
      </c>
      <c r="F7" s="234">
        <v>0</v>
      </c>
      <c r="G7" s="234">
        <v>0</v>
      </c>
      <c r="H7" s="234">
        <v>0</v>
      </c>
      <c r="I7" s="234">
        <v>0</v>
      </c>
      <c r="J7" s="234">
        <v>0</v>
      </c>
      <c r="K7" s="234">
        <v>0</v>
      </c>
      <c r="L7" s="234">
        <v>0</v>
      </c>
      <c r="M7" s="234">
        <v>0</v>
      </c>
      <c r="N7" s="234">
        <v>0</v>
      </c>
      <c r="O7" s="236" t="s">
        <v>359</v>
      </c>
      <c r="P7" s="234"/>
      <c r="Q7" s="236" t="s">
        <v>359</v>
      </c>
      <c r="R7" s="234"/>
      <c r="S7" s="236" t="s">
        <v>359</v>
      </c>
      <c r="T7" s="234"/>
      <c r="U7" s="234">
        <v>36864</v>
      </c>
      <c r="V7" s="234">
        <v>0</v>
      </c>
      <c r="W7" s="234">
        <v>0</v>
      </c>
      <c r="X7" s="234">
        <v>36864</v>
      </c>
      <c r="Y7" s="234">
        <v>0</v>
      </c>
      <c r="Z7" s="362" t="s">
        <v>586</v>
      </c>
    </row>
    <row r="8" spans="1:223" ht="21" customHeight="1">
      <c r="A8" s="238" t="s">
        <v>325</v>
      </c>
      <c r="B8" s="234">
        <v>4304</v>
      </c>
      <c r="C8" s="234">
        <v>3906</v>
      </c>
      <c r="D8" s="234">
        <v>398</v>
      </c>
      <c r="E8" s="234">
        <v>0</v>
      </c>
      <c r="F8" s="234">
        <v>0</v>
      </c>
      <c r="G8" s="234" t="s">
        <v>137</v>
      </c>
      <c r="H8" s="234">
        <v>4304</v>
      </c>
      <c r="I8" s="234">
        <v>0</v>
      </c>
      <c r="J8" s="234">
        <v>22</v>
      </c>
      <c r="K8" s="234">
        <v>14174</v>
      </c>
      <c r="L8" s="234">
        <v>14174</v>
      </c>
      <c r="M8" s="234">
        <v>10</v>
      </c>
      <c r="N8" s="234">
        <v>100</v>
      </c>
      <c r="O8" s="236" t="s">
        <v>359</v>
      </c>
      <c r="P8" s="234"/>
      <c r="Q8" s="236" t="s">
        <v>359</v>
      </c>
      <c r="R8" s="234"/>
      <c r="S8" s="234">
        <v>965</v>
      </c>
      <c r="T8" s="410" t="s">
        <v>551</v>
      </c>
      <c r="U8" s="234">
        <v>276165</v>
      </c>
      <c r="V8" s="234">
        <v>2343</v>
      </c>
      <c r="W8" s="234">
        <v>1176</v>
      </c>
      <c r="X8" s="234">
        <v>279684</v>
      </c>
      <c r="Y8" s="234">
        <v>1573</v>
      </c>
      <c r="Z8" s="362"/>
    </row>
    <row r="9" spans="1:223" ht="21" customHeight="1">
      <c r="A9" s="238" t="s">
        <v>326</v>
      </c>
      <c r="B9" s="234">
        <v>871</v>
      </c>
      <c r="C9" s="234">
        <v>773</v>
      </c>
      <c r="D9" s="234">
        <v>98</v>
      </c>
      <c r="E9" s="234">
        <v>0</v>
      </c>
      <c r="F9" s="234">
        <v>0</v>
      </c>
      <c r="G9" s="234">
        <v>0</v>
      </c>
      <c r="H9" s="234">
        <v>871</v>
      </c>
      <c r="I9" s="234">
        <v>0</v>
      </c>
      <c r="J9" s="234">
        <v>9</v>
      </c>
      <c r="K9" s="234">
        <v>320</v>
      </c>
      <c r="L9" s="234"/>
      <c r="M9" s="234">
        <v>10</v>
      </c>
      <c r="N9" s="234">
        <v>100</v>
      </c>
      <c r="O9" s="236" t="s">
        <v>369</v>
      </c>
      <c r="P9" s="234"/>
      <c r="Q9" s="236" t="s">
        <v>369</v>
      </c>
      <c r="R9" s="234"/>
      <c r="S9" s="236" t="s">
        <v>369</v>
      </c>
      <c r="T9" s="234"/>
      <c r="U9" s="234">
        <v>2250</v>
      </c>
      <c r="V9" s="234">
        <v>42</v>
      </c>
      <c r="W9" s="234">
        <v>60</v>
      </c>
      <c r="X9" s="234">
        <v>2352</v>
      </c>
      <c r="Y9" s="234">
        <v>24</v>
      </c>
      <c r="Z9" s="485"/>
    </row>
    <row r="10" spans="1:223" ht="21" customHeight="1">
      <c r="A10" s="287" t="s">
        <v>132</v>
      </c>
      <c r="B10" s="288">
        <v>621</v>
      </c>
      <c r="C10" s="288">
        <v>520</v>
      </c>
      <c r="D10" s="288">
        <v>100</v>
      </c>
      <c r="E10" s="288">
        <v>0</v>
      </c>
      <c r="F10" s="288">
        <v>1</v>
      </c>
      <c r="G10" s="288" t="s">
        <v>137</v>
      </c>
      <c r="H10" s="288">
        <v>621</v>
      </c>
      <c r="I10" s="288">
        <v>0</v>
      </c>
      <c r="J10" s="288">
        <v>2</v>
      </c>
      <c r="K10" s="288" t="s">
        <v>137</v>
      </c>
      <c r="L10" s="288">
        <v>769</v>
      </c>
      <c r="M10" s="288">
        <v>10</v>
      </c>
      <c r="N10" s="288">
        <v>100</v>
      </c>
      <c r="O10" s="289" t="s">
        <v>369</v>
      </c>
      <c r="P10" s="288"/>
      <c r="Q10" s="289" t="s">
        <v>369</v>
      </c>
      <c r="R10" s="288"/>
      <c r="S10" s="289" t="s">
        <v>369</v>
      </c>
      <c r="T10" s="288"/>
      <c r="U10" s="288">
        <v>4596</v>
      </c>
      <c r="V10" s="288">
        <v>85</v>
      </c>
      <c r="W10" s="288">
        <v>41</v>
      </c>
      <c r="X10" s="288">
        <v>4722</v>
      </c>
      <c r="Y10" s="288">
        <v>67</v>
      </c>
      <c r="Z10" s="484"/>
    </row>
    <row r="11" spans="1:223" ht="21" customHeight="1">
      <c r="A11" s="238" t="s">
        <v>133</v>
      </c>
      <c r="B11" s="234">
        <v>782</v>
      </c>
      <c r="C11" s="234">
        <v>604</v>
      </c>
      <c r="D11" s="234">
        <v>178</v>
      </c>
      <c r="E11" s="234">
        <v>0</v>
      </c>
      <c r="F11" s="234">
        <v>0</v>
      </c>
      <c r="G11" s="234" t="s">
        <v>137</v>
      </c>
      <c r="H11" s="234">
        <v>782</v>
      </c>
      <c r="I11" s="234">
        <v>0</v>
      </c>
      <c r="J11" s="234">
        <v>8</v>
      </c>
      <c r="K11" s="234"/>
      <c r="L11" s="234">
        <v>546</v>
      </c>
      <c r="M11" s="234">
        <v>10</v>
      </c>
      <c r="N11" s="234">
        <v>100</v>
      </c>
      <c r="O11" s="236" t="s">
        <v>369</v>
      </c>
      <c r="P11" s="234"/>
      <c r="Q11" s="236" t="s">
        <v>369</v>
      </c>
      <c r="R11" s="234"/>
      <c r="S11" s="236" t="s">
        <v>369</v>
      </c>
      <c r="T11" s="234"/>
      <c r="U11" s="234">
        <v>3164</v>
      </c>
      <c r="V11" s="234" t="s">
        <v>137</v>
      </c>
      <c r="W11" s="234">
        <v>106</v>
      </c>
      <c r="X11" s="234">
        <v>3270</v>
      </c>
      <c r="Y11" s="234">
        <v>81</v>
      </c>
      <c r="Z11" s="239" t="s">
        <v>556</v>
      </c>
    </row>
    <row r="12" spans="1:223" ht="21" customHeight="1">
      <c r="A12" s="238" t="s">
        <v>136</v>
      </c>
      <c r="B12" s="234">
        <v>839</v>
      </c>
      <c r="C12" s="234">
        <v>784</v>
      </c>
      <c r="D12" s="234">
        <v>55</v>
      </c>
      <c r="E12" s="234">
        <v>0</v>
      </c>
      <c r="F12" s="234">
        <v>0</v>
      </c>
      <c r="G12" s="234" t="s">
        <v>137</v>
      </c>
      <c r="H12" s="234">
        <v>839</v>
      </c>
      <c r="I12" s="234">
        <v>0</v>
      </c>
      <c r="J12" s="234">
        <v>3</v>
      </c>
      <c r="K12" s="234">
        <v>82</v>
      </c>
      <c r="L12" s="234">
        <v>213</v>
      </c>
      <c r="M12" s="234">
        <v>10</v>
      </c>
      <c r="N12" s="234">
        <v>100</v>
      </c>
      <c r="O12" s="236" t="s">
        <v>369</v>
      </c>
      <c r="P12" s="234"/>
      <c r="Q12" s="236" t="s">
        <v>369</v>
      </c>
      <c r="R12" s="234"/>
      <c r="S12" s="236" t="s">
        <v>369</v>
      </c>
      <c r="T12" s="234"/>
      <c r="U12" s="234">
        <v>1470</v>
      </c>
      <c r="V12" s="234">
        <v>5</v>
      </c>
      <c r="W12" s="234">
        <v>37</v>
      </c>
      <c r="X12" s="234">
        <v>1512</v>
      </c>
      <c r="Y12" s="234">
        <v>24</v>
      </c>
      <c r="Z12" s="239"/>
    </row>
    <row r="13" spans="1:223" ht="21" customHeight="1">
      <c r="A13" s="238" t="s">
        <v>207</v>
      </c>
      <c r="B13" s="235">
        <v>379</v>
      </c>
      <c r="C13" s="235">
        <v>357</v>
      </c>
      <c r="D13" s="235">
        <v>22</v>
      </c>
      <c r="E13" s="235">
        <v>0</v>
      </c>
      <c r="F13" s="235">
        <v>0</v>
      </c>
      <c r="G13" s="234" t="s">
        <v>137</v>
      </c>
      <c r="H13" s="235">
        <v>379</v>
      </c>
      <c r="I13" s="235">
        <v>0</v>
      </c>
      <c r="J13" s="235">
        <v>9</v>
      </c>
      <c r="K13" s="235">
        <v>73</v>
      </c>
      <c r="L13" s="235">
        <v>150</v>
      </c>
      <c r="M13" s="235">
        <v>10</v>
      </c>
      <c r="N13" s="235">
        <v>100</v>
      </c>
      <c r="O13" s="361" t="s">
        <v>369</v>
      </c>
      <c r="P13" s="234"/>
      <c r="Q13" s="361" t="s">
        <v>369</v>
      </c>
      <c r="R13" s="234"/>
      <c r="S13" s="361" t="s">
        <v>369</v>
      </c>
      <c r="T13" s="234"/>
      <c r="U13" s="235">
        <v>1896</v>
      </c>
      <c r="V13" s="235">
        <v>8</v>
      </c>
      <c r="W13" s="235">
        <v>23</v>
      </c>
      <c r="X13" s="235">
        <v>1927</v>
      </c>
      <c r="Y13" s="235">
        <v>24</v>
      </c>
      <c r="Z13" s="486"/>
    </row>
    <row r="14" spans="1:223" ht="21" customHeight="1">
      <c r="A14" s="238" t="s">
        <v>134</v>
      </c>
      <c r="B14" s="234">
        <v>6997</v>
      </c>
      <c r="C14" s="234">
        <v>5515</v>
      </c>
      <c r="D14" s="234">
        <v>1479</v>
      </c>
      <c r="E14" s="234">
        <v>1</v>
      </c>
      <c r="F14" s="234">
        <v>2</v>
      </c>
      <c r="G14" s="234">
        <v>6870</v>
      </c>
      <c r="H14" s="234">
        <v>127</v>
      </c>
      <c r="I14" s="234">
        <v>0</v>
      </c>
      <c r="J14" s="234">
        <v>17</v>
      </c>
      <c r="K14" s="234">
        <v>588</v>
      </c>
      <c r="L14" s="234">
        <v>5395</v>
      </c>
      <c r="M14" s="234">
        <v>10</v>
      </c>
      <c r="N14" s="234">
        <v>50</v>
      </c>
      <c r="O14" s="361" t="s">
        <v>369</v>
      </c>
      <c r="P14" s="234"/>
      <c r="Q14" s="361" t="s">
        <v>369</v>
      </c>
      <c r="R14" s="234"/>
      <c r="S14" s="235">
        <v>9</v>
      </c>
      <c r="T14" s="234">
        <v>10</v>
      </c>
      <c r="U14" s="234">
        <v>9482</v>
      </c>
      <c r="V14" s="234">
        <v>36</v>
      </c>
      <c r="W14" s="234">
        <v>671</v>
      </c>
      <c r="X14" s="234">
        <v>10189</v>
      </c>
      <c r="Y14" s="234">
        <v>550</v>
      </c>
      <c r="Z14" s="239"/>
    </row>
    <row r="15" spans="1:223" ht="21" customHeight="1">
      <c r="A15" s="287" t="s">
        <v>290</v>
      </c>
      <c r="B15" s="288">
        <v>1583</v>
      </c>
      <c r="C15" s="288">
        <v>1093</v>
      </c>
      <c r="D15" s="288">
        <v>488</v>
      </c>
      <c r="E15" s="288">
        <v>2</v>
      </c>
      <c r="F15" s="288">
        <v>0</v>
      </c>
      <c r="G15" s="288">
        <v>1512</v>
      </c>
      <c r="H15" s="288">
        <v>71</v>
      </c>
      <c r="I15" s="288">
        <v>0</v>
      </c>
      <c r="J15" s="288">
        <v>5</v>
      </c>
      <c r="K15" s="288">
        <v>67</v>
      </c>
      <c r="L15" s="288">
        <v>239</v>
      </c>
      <c r="M15" s="288">
        <v>10</v>
      </c>
      <c r="N15" s="288">
        <v>50</v>
      </c>
      <c r="O15" s="346" t="s">
        <v>369</v>
      </c>
      <c r="P15" s="288"/>
      <c r="Q15" s="346" t="s">
        <v>369</v>
      </c>
      <c r="R15" s="288"/>
      <c r="S15" s="346" t="s">
        <v>369</v>
      </c>
      <c r="T15" s="288" t="s">
        <v>369</v>
      </c>
      <c r="U15" s="288">
        <v>1636</v>
      </c>
      <c r="V15" s="288">
        <v>0</v>
      </c>
      <c r="W15" s="288">
        <v>33</v>
      </c>
      <c r="X15" s="288">
        <v>1669</v>
      </c>
      <c r="Y15" s="288">
        <v>187</v>
      </c>
      <c r="Z15" s="290"/>
    </row>
    <row r="16" spans="1:223" ht="21" customHeight="1">
      <c r="A16" s="238" t="s">
        <v>291</v>
      </c>
      <c r="B16" s="234">
        <v>4091</v>
      </c>
      <c r="C16" s="234">
        <v>4087</v>
      </c>
      <c r="D16" s="234">
        <v>4</v>
      </c>
      <c r="E16" s="234">
        <v>0</v>
      </c>
      <c r="F16" s="234">
        <v>0</v>
      </c>
      <c r="G16" s="234">
        <v>985</v>
      </c>
      <c r="H16" s="234">
        <v>3106</v>
      </c>
      <c r="I16" s="234">
        <v>0</v>
      </c>
      <c r="J16" s="234">
        <v>21</v>
      </c>
      <c r="K16" s="234">
        <v>356</v>
      </c>
      <c r="L16" s="234">
        <v>3732</v>
      </c>
      <c r="M16" s="234">
        <v>10</v>
      </c>
      <c r="N16" s="234" t="s">
        <v>137</v>
      </c>
      <c r="O16" s="235" t="s">
        <v>137</v>
      </c>
      <c r="P16" s="234">
        <v>10</v>
      </c>
      <c r="Q16" s="235" t="s">
        <v>137</v>
      </c>
      <c r="R16" s="234">
        <v>10</v>
      </c>
      <c r="S16" s="361" t="s">
        <v>359</v>
      </c>
      <c r="T16" s="234" t="s">
        <v>137</v>
      </c>
      <c r="U16" s="234">
        <v>70431</v>
      </c>
      <c r="V16" s="234">
        <v>264</v>
      </c>
      <c r="W16" s="234">
        <v>494</v>
      </c>
      <c r="X16" s="234">
        <v>71189</v>
      </c>
      <c r="Y16" s="234">
        <v>2932</v>
      </c>
      <c r="Z16" s="239"/>
    </row>
    <row r="17" spans="1:26" ht="21" customHeight="1">
      <c r="A17" s="238" t="s">
        <v>219</v>
      </c>
      <c r="B17" s="234">
        <v>351</v>
      </c>
      <c r="C17" s="234">
        <v>331</v>
      </c>
      <c r="D17" s="234">
        <v>20</v>
      </c>
      <c r="E17" s="234">
        <v>0</v>
      </c>
      <c r="F17" s="234">
        <v>0</v>
      </c>
      <c r="G17" s="234">
        <v>338</v>
      </c>
      <c r="H17" s="234">
        <v>13</v>
      </c>
      <c r="I17" s="234">
        <v>0</v>
      </c>
      <c r="J17" s="234">
        <v>9</v>
      </c>
      <c r="K17" s="234">
        <v>44</v>
      </c>
      <c r="L17" s="234">
        <v>204</v>
      </c>
      <c r="M17" s="234">
        <v>10</v>
      </c>
      <c r="N17" s="234" t="s">
        <v>137</v>
      </c>
      <c r="O17" s="361" t="s">
        <v>369</v>
      </c>
      <c r="P17" s="234" t="s">
        <v>137</v>
      </c>
      <c r="Q17" s="361" t="s">
        <v>369</v>
      </c>
      <c r="R17" s="234" t="s">
        <v>137</v>
      </c>
      <c r="S17" s="361" t="s">
        <v>369</v>
      </c>
      <c r="T17" s="234" t="s">
        <v>137</v>
      </c>
      <c r="U17" s="234">
        <v>1994</v>
      </c>
      <c r="V17" s="234">
        <v>23</v>
      </c>
      <c r="W17" s="234">
        <v>38</v>
      </c>
      <c r="X17" s="234">
        <v>2055</v>
      </c>
      <c r="Y17" s="234">
        <v>87</v>
      </c>
      <c r="Z17" s="239"/>
    </row>
    <row r="18" spans="1:26" ht="21" customHeight="1">
      <c r="A18" s="238" t="s">
        <v>292</v>
      </c>
      <c r="B18" s="234">
        <v>402</v>
      </c>
      <c r="C18" s="234">
        <v>360</v>
      </c>
      <c r="D18" s="234">
        <v>42</v>
      </c>
      <c r="E18" s="234">
        <v>0</v>
      </c>
      <c r="F18" s="234">
        <v>0</v>
      </c>
      <c r="G18" s="234">
        <v>399</v>
      </c>
      <c r="H18" s="234">
        <v>3</v>
      </c>
      <c r="I18" s="234">
        <v>0</v>
      </c>
      <c r="J18" s="234">
        <v>8</v>
      </c>
      <c r="K18" s="234">
        <v>84</v>
      </c>
      <c r="L18" s="234">
        <v>362</v>
      </c>
      <c r="M18" s="234">
        <v>10</v>
      </c>
      <c r="N18" s="234" t="s">
        <v>137</v>
      </c>
      <c r="O18" s="361" t="s">
        <v>369</v>
      </c>
      <c r="P18" s="234" t="s">
        <v>137</v>
      </c>
      <c r="Q18" s="361" t="s">
        <v>369</v>
      </c>
      <c r="R18" s="234" t="s">
        <v>137</v>
      </c>
      <c r="S18" s="361" t="s">
        <v>369</v>
      </c>
      <c r="T18" s="234" t="s">
        <v>137</v>
      </c>
      <c r="U18" s="234">
        <v>3192</v>
      </c>
      <c r="V18" s="234">
        <v>63</v>
      </c>
      <c r="W18" s="234">
        <v>50</v>
      </c>
      <c r="X18" s="234">
        <v>3305</v>
      </c>
      <c r="Y18" s="234">
        <v>134</v>
      </c>
      <c r="Z18" s="239"/>
    </row>
    <row r="19" spans="1:26" ht="21" customHeight="1">
      <c r="A19" s="319" t="s">
        <v>218</v>
      </c>
      <c r="B19" s="320">
        <v>851</v>
      </c>
      <c r="C19" s="320">
        <v>778</v>
      </c>
      <c r="D19" s="320">
        <v>73</v>
      </c>
      <c r="E19" s="320">
        <v>0</v>
      </c>
      <c r="F19" s="320">
        <v>0</v>
      </c>
      <c r="G19" s="320">
        <v>815</v>
      </c>
      <c r="H19" s="320">
        <v>36</v>
      </c>
      <c r="I19" s="320">
        <v>0</v>
      </c>
      <c r="J19" s="320">
        <v>8</v>
      </c>
      <c r="K19" s="320">
        <v>189</v>
      </c>
      <c r="L19" s="320">
        <v>847</v>
      </c>
      <c r="M19" s="320">
        <v>10</v>
      </c>
      <c r="N19" s="320" t="s">
        <v>137</v>
      </c>
      <c r="O19" s="423" t="s">
        <v>369</v>
      </c>
      <c r="P19" s="320" t="s">
        <v>137</v>
      </c>
      <c r="Q19" s="423" t="s">
        <v>369</v>
      </c>
      <c r="R19" s="320" t="s">
        <v>137</v>
      </c>
      <c r="S19" s="423" t="s">
        <v>369</v>
      </c>
      <c r="T19" s="320" t="s">
        <v>137</v>
      </c>
      <c r="U19" s="320">
        <v>2519</v>
      </c>
      <c r="V19" s="320">
        <v>56</v>
      </c>
      <c r="W19" s="320">
        <v>167</v>
      </c>
      <c r="X19" s="320">
        <v>2742</v>
      </c>
      <c r="Y19" s="320">
        <v>99</v>
      </c>
      <c r="Z19" s="374"/>
    </row>
    <row r="20" spans="1:26" ht="21" customHeight="1">
      <c r="A20" s="287" t="s">
        <v>293</v>
      </c>
      <c r="B20" s="344">
        <v>9349</v>
      </c>
      <c r="C20" s="344">
        <v>8241</v>
      </c>
      <c r="D20" s="344">
        <v>1053</v>
      </c>
      <c r="E20" s="344">
        <v>8</v>
      </c>
      <c r="F20" s="344">
        <v>47</v>
      </c>
      <c r="G20" s="344">
        <v>5816</v>
      </c>
      <c r="H20" s="344">
        <v>3533</v>
      </c>
      <c r="I20" s="344">
        <v>0</v>
      </c>
      <c r="J20" s="344">
        <v>23</v>
      </c>
      <c r="K20" s="344">
        <v>1308</v>
      </c>
      <c r="L20" s="344">
        <v>6105</v>
      </c>
      <c r="M20" s="344">
        <v>10</v>
      </c>
      <c r="N20" s="344"/>
      <c r="O20" s="344" t="s">
        <v>459</v>
      </c>
      <c r="P20" s="345"/>
      <c r="Q20" s="494" t="s">
        <v>459</v>
      </c>
      <c r="R20" s="345"/>
      <c r="S20" s="494" t="s">
        <v>459</v>
      </c>
      <c r="T20" s="345"/>
      <c r="U20" s="344">
        <v>37348</v>
      </c>
      <c r="V20" s="344">
        <v>412</v>
      </c>
      <c r="W20" s="344">
        <v>280</v>
      </c>
      <c r="X20" s="344">
        <v>38040</v>
      </c>
      <c r="Y20" s="344">
        <v>1382</v>
      </c>
      <c r="Z20" s="347"/>
    </row>
    <row r="21" spans="1:26" ht="21" customHeight="1">
      <c r="A21" s="238" t="s">
        <v>193</v>
      </c>
      <c r="B21" s="234">
        <v>1364</v>
      </c>
      <c r="C21" s="234">
        <v>661</v>
      </c>
      <c r="D21" s="234">
        <v>703</v>
      </c>
      <c r="E21" s="234">
        <v>0</v>
      </c>
      <c r="F21" s="234">
        <v>0</v>
      </c>
      <c r="G21" s="234">
        <v>1083</v>
      </c>
      <c r="H21" s="234">
        <v>281</v>
      </c>
      <c r="I21" s="234">
        <v>0</v>
      </c>
      <c r="J21" s="234">
        <v>8</v>
      </c>
      <c r="K21" s="234">
        <v>85</v>
      </c>
      <c r="L21" s="234">
        <v>447</v>
      </c>
      <c r="M21" s="234">
        <v>4470</v>
      </c>
      <c r="N21" s="234">
        <v>0</v>
      </c>
      <c r="O21" s="361" t="s">
        <v>459</v>
      </c>
      <c r="P21" s="234"/>
      <c r="Q21" s="361" t="s">
        <v>459</v>
      </c>
      <c r="R21" s="234"/>
      <c r="S21" s="361" t="s">
        <v>459</v>
      </c>
      <c r="T21" s="234"/>
      <c r="U21" s="234">
        <v>7308</v>
      </c>
      <c r="V21" s="234">
        <v>34</v>
      </c>
      <c r="W21" s="234">
        <v>30</v>
      </c>
      <c r="X21" s="234">
        <v>7372</v>
      </c>
      <c r="Y21" s="234">
        <v>157</v>
      </c>
      <c r="Z21" s="239"/>
    </row>
    <row r="22" spans="1:26" ht="21" customHeight="1">
      <c r="A22" s="238" t="s">
        <v>195</v>
      </c>
      <c r="B22" s="234">
        <v>5028</v>
      </c>
      <c r="C22" s="234">
        <v>4143</v>
      </c>
      <c r="D22" s="234">
        <v>885</v>
      </c>
      <c r="E22" s="234">
        <v>0</v>
      </c>
      <c r="F22" s="234">
        <v>0</v>
      </c>
      <c r="G22" s="234">
        <v>1069</v>
      </c>
      <c r="H22" s="234">
        <v>3959</v>
      </c>
      <c r="I22" s="234">
        <v>0</v>
      </c>
      <c r="J22" s="234">
        <v>12</v>
      </c>
      <c r="K22" s="234">
        <v>106</v>
      </c>
      <c r="L22" s="234">
        <v>665</v>
      </c>
      <c r="M22" s="234">
        <v>6650</v>
      </c>
      <c r="N22" s="234">
        <v>0</v>
      </c>
      <c r="O22" s="361" t="s">
        <v>459</v>
      </c>
      <c r="P22" s="234"/>
      <c r="Q22" s="361" t="s">
        <v>459</v>
      </c>
      <c r="R22" s="234"/>
      <c r="S22" s="361" t="s">
        <v>459</v>
      </c>
      <c r="T22" s="234"/>
      <c r="U22" s="234">
        <v>13622</v>
      </c>
      <c r="V22" s="234">
        <v>83</v>
      </c>
      <c r="W22" s="234">
        <v>26</v>
      </c>
      <c r="X22" s="234">
        <v>13731</v>
      </c>
      <c r="Y22" s="234">
        <v>446</v>
      </c>
      <c r="Z22" s="239"/>
    </row>
    <row r="23" spans="1:26" ht="21" customHeight="1">
      <c r="A23" s="238" t="s">
        <v>379</v>
      </c>
      <c r="B23" s="234">
        <v>2578</v>
      </c>
      <c r="C23" s="234">
        <v>2000</v>
      </c>
      <c r="D23" s="234">
        <v>578</v>
      </c>
      <c r="E23" s="234">
        <v>0</v>
      </c>
      <c r="F23" s="234">
        <v>0</v>
      </c>
      <c r="G23" s="234">
        <v>752</v>
      </c>
      <c r="H23" s="234">
        <v>1826</v>
      </c>
      <c r="I23" s="234">
        <v>0</v>
      </c>
      <c r="J23" s="234">
        <v>8</v>
      </c>
      <c r="K23" s="234">
        <v>47</v>
      </c>
      <c r="L23" s="234">
        <v>213</v>
      </c>
      <c r="M23" s="234">
        <v>213</v>
      </c>
      <c r="N23" s="234">
        <v>0</v>
      </c>
      <c r="O23" s="236" t="s">
        <v>459</v>
      </c>
      <c r="P23" s="236"/>
      <c r="Q23" s="236" t="s">
        <v>459</v>
      </c>
      <c r="R23" s="236"/>
      <c r="S23" s="236" t="s">
        <v>459</v>
      </c>
      <c r="T23" s="236"/>
      <c r="U23" s="234">
        <v>8364</v>
      </c>
      <c r="V23" s="234">
        <v>10</v>
      </c>
      <c r="W23" s="234">
        <v>17</v>
      </c>
      <c r="X23" s="234">
        <v>8391</v>
      </c>
      <c r="Y23" s="234">
        <v>151</v>
      </c>
      <c r="Z23" s="239"/>
    </row>
    <row r="24" spans="1:26" ht="21" customHeight="1">
      <c r="A24" s="238" t="s">
        <v>378</v>
      </c>
      <c r="B24" s="234">
        <v>1195</v>
      </c>
      <c r="C24" s="234">
        <v>1194</v>
      </c>
      <c r="D24" s="234">
        <v>1</v>
      </c>
      <c r="E24" s="234">
        <v>0</v>
      </c>
      <c r="F24" s="234">
        <v>0</v>
      </c>
      <c r="G24" s="234">
        <v>1188</v>
      </c>
      <c r="H24" s="234">
        <v>7</v>
      </c>
      <c r="I24" s="234">
        <v>0</v>
      </c>
      <c r="J24" s="234"/>
      <c r="K24" s="234">
        <v>89</v>
      </c>
      <c r="L24" s="234">
        <v>414</v>
      </c>
      <c r="M24" s="234">
        <v>10</v>
      </c>
      <c r="N24" s="236" t="s">
        <v>459</v>
      </c>
      <c r="O24" s="236" t="s">
        <v>459</v>
      </c>
      <c r="P24" s="236"/>
      <c r="Q24" s="236" t="s">
        <v>459</v>
      </c>
      <c r="R24" s="236"/>
      <c r="S24" s="236" t="s">
        <v>459</v>
      </c>
      <c r="T24" s="236"/>
      <c r="U24" s="234">
        <v>119</v>
      </c>
      <c r="V24" s="234">
        <v>20</v>
      </c>
      <c r="W24" s="234" t="s">
        <v>459</v>
      </c>
      <c r="X24" s="234">
        <v>139</v>
      </c>
      <c r="Y24" s="234" t="s">
        <v>369</v>
      </c>
      <c r="Z24" s="433"/>
    </row>
    <row r="25" spans="1:26" ht="21" customHeight="1">
      <c r="A25" s="319" t="s">
        <v>196</v>
      </c>
      <c r="B25" s="320">
        <v>8025</v>
      </c>
      <c r="C25" s="320" t="s">
        <v>137</v>
      </c>
      <c r="D25" s="320" t="s">
        <v>137</v>
      </c>
      <c r="E25" s="320" t="s">
        <v>137</v>
      </c>
      <c r="F25" s="320" t="s">
        <v>137</v>
      </c>
      <c r="G25" s="320">
        <v>8025</v>
      </c>
      <c r="H25" s="320">
        <v>71</v>
      </c>
      <c r="I25" s="320">
        <v>0</v>
      </c>
      <c r="J25" s="320">
        <v>22</v>
      </c>
      <c r="K25" s="320">
        <v>458</v>
      </c>
      <c r="L25" s="320">
        <v>1644</v>
      </c>
      <c r="M25" s="320">
        <v>10</v>
      </c>
      <c r="N25" s="320">
        <v>50</v>
      </c>
      <c r="O25" s="320" t="s">
        <v>137</v>
      </c>
      <c r="P25" s="321">
        <v>10</v>
      </c>
      <c r="Q25" s="320" t="s">
        <v>137</v>
      </c>
      <c r="R25" s="321">
        <v>10</v>
      </c>
      <c r="S25" s="320" t="s">
        <v>137</v>
      </c>
      <c r="T25" s="321">
        <v>10</v>
      </c>
      <c r="U25" s="320">
        <v>12273</v>
      </c>
      <c r="V25" s="320">
        <v>217</v>
      </c>
      <c r="W25" s="320">
        <v>520</v>
      </c>
      <c r="X25" s="320">
        <v>13010</v>
      </c>
      <c r="Y25" s="320">
        <v>1378</v>
      </c>
      <c r="Z25" s="479"/>
    </row>
    <row r="26" spans="1:26" ht="21" customHeight="1">
      <c r="A26" s="287" t="s">
        <v>197</v>
      </c>
      <c r="B26" s="344">
        <v>2738</v>
      </c>
      <c r="C26" s="344">
        <v>2382</v>
      </c>
      <c r="D26" s="344">
        <v>331</v>
      </c>
      <c r="E26" s="344">
        <v>1</v>
      </c>
      <c r="F26" s="344">
        <v>24</v>
      </c>
      <c r="G26" s="344">
        <v>2331</v>
      </c>
      <c r="H26" s="344">
        <v>407</v>
      </c>
      <c r="I26" s="344">
        <v>0</v>
      </c>
      <c r="J26" s="344">
        <v>14</v>
      </c>
      <c r="K26" s="344">
        <v>643</v>
      </c>
      <c r="L26" s="344">
        <v>3094</v>
      </c>
      <c r="M26" s="344">
        <v>10</v>
      </c>
      <c r="N26" s="344">
        <v>50</v>
      </c>
      <c r="O26" s="346" t="s">
        <v>359</v>
      </c>
      <c r="P26" s="288"/>
      <c r="Q26" s="346" t="s">
        <v>359</v>
      </c>
      <c r="R26" s="288"/>
      <c r="S26" s="346" t="s">
        <v>359</v>
      </c>
      <c r="T26" s="288"/>
      <c r="U26" s="344">
        <v>4950</v>
      </c>
      <c r="V26" s="344">
        <v>104</v>
      </c>
      <c r="W26" s="344">
        <v>1018</v>
      </c>
      <c r="X26" s="344">
        <v>6072</v>
      </c>
      <c r="Y26" s="344">
        <v>431</v>
      </c>
      <c r="Z26" s="487"/>
    </row>
    <row r="27" spans="1:26" ht="21" customHeight="1">
      <c r="A27" s="238" t="s">
        <v>198</v>
      </c>
      <c r="B27" s="234">
        <v>3190</v>
      </c>
      <c r="C27" s="234">
        <v>3173</v>
      </c>
      <c r="D27" s="234">
        <v>17</v>
      </c>
      <c r="E27" s="234">
        <v>0</v>
      </c>
      <c r="F27" s="234">
        <v>0</v>
      </c>
      <c r="G27" s="234">
        <v>3159</v>
      </c>
      <c r="H27" s="234">
        <v>31</v>
      </c>
      <c r="I27" s="234">
        <v>0</v>
      </c>
      <c r="J27" s="234">
        <v>20</v>
      </c>
      <c r="K27" s="234">
        <v>469</v>
      </c>
      <c r="L27" s="234">
        <v>2083</v>
      </c>
      <c r="M27" s="234">
        <v>10</v>
      </c>
      <c r="N27" s="234">
        <v>50</v>
      </c>
      <c r="O27" s="361" t="s">
        <v>359</v>
      </c>
      <c r="P27" s="234"/>
      <c r="Q27" s="361" t="s">
        <v>359</v>
      </c>
      <c r="R27" s="234"/>
      <c r="S27" s="361" t="s">
        <v>359</v>
      </c>
      <c r="T27" s="234"/>
      <c r="U27" s="234">
        <v>3039</v>
      </c>
      <c r="V27" s="234">
        <v>853</v>
      </c>
      <c r="W27" s="234">
        <v>558</v>
      </c>
      <c r="X27" s="234">
        <v>4450</v>
      </c>
      <c r="Y27" s="234">
        <v>697</v>
      </c>
      <c r="Z27" s="488"/>
    </row>
    <row r="28" spans="1:26" ht="21" customHeight="1">
      <c r="A28" s="238" t="s">
        <v>199</v>
      </c>
      <c r="B28" s="234">
        <v>45</v>
      </c>
      <c r="C28" s="234">
        <v>44</v>
      </c>
      <c r="D28" s="234">
        <v>1</v>
      </c>
      <c r="E28" s="234">
        <v>0</v>
      </c>
      <c r="F28" s="234">
        <v>0</v>
      </c>
      <c r="G28" s="234">
        <v>41</v>
      </c>
      <c r="H28" s="234">
        <v>4</v>
      </c>
      <c r="I28" s="234">
        <v>0</v>
      </c>
      <c r="J28" s="234">
        <v>5</v>
      </c>
      <c r="K28" s="234">
        <v>11</v>
      </c>
      <c r="L28" s="234">
        <v>61</v>
      </c>
      <c r="M28" s="234">
        <v>10</v>
      </c>
      <c r="N28" s="234">
        <v>50</v>
      </c>
      <c r="O28" s="361" t="s">
        <v>459</v>
      </c>
      <c r="P28" s="234"/>
      <c r="Q28" s="361" t="s">
        <v>459</v>
      </c>
      <c r="R28" s="234"/>
      <c r="S28" s="361" t="s">
        <v>459</v>
      </c>
      <c r="T28" s="234"/>
      <c r="U28" s="234">
        <v>433</v>
      </c>
      <c r="V28" s="234">
        <v>12</v>
      </c>
      <c r="W28" s="234">
        <v>29</v>
      </c>
      <c r="X28" s="234">
        <v>474</v>
      </c>
      <c r="Y28" s="234">
        <v>51</v>
      </c>
      <c r="Z28" s="239"/>
    </row>
    <row r="29" spans="1:26" ht="21" customHeight="1">
      <c r="A29" s="238" t="s">
        <v>200</v>
      </c>
      <c r="B29" s="234">
        <v>1160</v>
      </c>
      <c r="C29" s="234">
        <v>1148</v>
      </c>
      <c r="D29" s="234">
        <v>9</v>
      </c>
      <c r="E29" s="234">
        <v>0</v>
      </c>
      <c r="F29" s="234">
        <v>3</v>
      </c>
      <c r="G29" s="234">
        <v>1122</v>
      </c>
      <c r="H29" s="234">
        <v>38</v>
      </c>
      <c r="I29" s="234">
        <v>0</v>
      </c>
      <c r="J29" s="234"/>
      <c r="K29" s="234">
        <v>270</v>
      </c>
      <c r="L29" s="234">
        <v>1000</v>
      </c>
      <c r="M29" s="234">
        <v>10</v>
      </c>
      <c r="N29" s="360" t="s">
        <v>587</v>
      </c>
      <c r="O29" s="361" t="s">
        <v>359</v>
      </c>
      <c r="P29" s="234"/>
      <c r="Q29" s="361" t="s">
        <v>359</v>
      </c>
      <c r="R29" s="234"/>
      <c r="S29" s="361" t="s">
        <v>359</v>
      </c>
      <c r="T29" s="234"/>
      <c r="U29" s="234">
        <v>22910</v>
      </c>
      <c r="V29" s="234">
        <v>299</v>
      </c>
      <c r="W29" s="234">
        <v>504</v>
      </c>
      <c r="X29" s="234">
        <v>23713</v>
      </c>
      <c r="Y29" s="234">
        <v>786</v>
      </c>
      <c r="Z29" s="362"/>
    </row>
    <row r="30" spans="1:26" ht="24" customHeight="1">
      <c r="A30" s="319" t="s">
        <v>201</v>
      </c>
      <c r="B30" s="320">
        <v>3658</v>
      </c>
      <c r="C30" s="320">
        <v>1872</v>
      </c>
      <c r="D30" s="320">
        <v>1783</v>
      </c>
      <c r="E30" s="320">
        <v>0</v>
      </c>
      <c r="F30" s="320">
        <v>3</v>
      </c>
      <c r="G30" s="320">
        <v>3474</v>
      </c>
      <c r="H30" s="320">
        <v>184</v>
      </c>
      <c r="I30" s="320">
        <v>0</v>
      </c>
      <c r="J30" s="320">
        <v>0</v>
      </c>
      <c r="K30" s="320">
        <v>134</v>
      </c>
      <c r="L30" s="320">
        <v>1130</v>
      </c>
      <c r="M30" s="320">
        <v>11300</v>
      </c>
      <c r="N30" s="320">
        <v>0</v>
      </c>
      <c r="O30" s="361" t="s">
        <v>359</v>
      </c>
      <c r="P30" s="234"/>
      <c r="Q30" s="361" t="s">
        <v>359</v>
      </c>
      <c r="R30" s="234"/>
      <c r="S30" s="361" t="s">
        <v>359</v>
      </c>
      <c r="T30" s="234"/>
      <c r="U30" s="320">
        <v>8664</v>
      </c>
      <c r="V30" s="320">
        <v>161</v>
      </c>
      <c r="W30" s="320">
        <v>357</v>
      </c>
      <c r="X30" s="320">
        <v>9182</v>
      </c>
      <c r="Y30" s="320">
        <v>230</v>
      </c>
      <c r="Z30" s="710" t="s">
        <v>588</v>
      </c>
    </row>
    <row r="31" spans="1:26" ht="21" customHeight="1">
      <c r="A31" s="287" t="s">
        <v>202</v>
      </c>
      <c r="B31" s="288">
        <v>297</v>
      </c>
      <c r="C31" s="288">
        <v>297</v>
      </c>
      <c r="D31" s="288">
        <v>0</v>
      </c>
      <c r="E31" s="288">
        <v>0</v>
      </c>
      <c r="F31" s="288">
        <v>0</v>
      </c>
      <c r="G31" s="288">
        <v>288</v>
      </c>
      <c r="H31" s="288">
        <v>9</v>
      </c>
      <c r="I31" s="288">
        <v>0</v>
      </c>
      <c r="J31" s="288">
        <v>6</v>
      </c>
      <c r="K31" s="288">
        <v>494</v>
      </c>
      <c r="L31" s="288">
        <v>1497</v>
      </c>
      <c r="M31" s="288">
        <v>10</v>
      </c>
      <c r="N31" s="288">
        <v>50</v>
      </c>
      <c r="O31" s="289" t="s">
        <v>359</v>
      </c>
      <c r="P31" s="289"/>
      <c r="Q31" s="289" t="s">
        <v>359</v>
      </c>
      <c r="R31" s="289"/>
      <c r="S31" s="289" t="s">
        <v>359</v>
      </c>
      <c r="T31" s="289"/>
      <c r="U31" s="288">
        <v>5470</v>
      </c>
      <c r="V31" s="288">
        <v>104</v>
      </c>
      <c r="W31" s="288">
        <v>600</v>
      </c>
      <c r="X31" s="288">
        <v>6174</v>
      </c>
      <c r="Y31" s="288">
        <v>186</v>
      </c>
      <c r="Z31" s="290"/>
    </row>
    <row r="32" spans="1:26" ht="21" customHeight="1">
      <c r="A32" s="238" t="s">
        <v>294</v>
      </c>
      <c r="B32" s="234">
        <v>536</v>
      </c>
      <c r="C32" s="234">
        <v>446</v>
      </c>
      <c r="D32" s="234">
        <v>90</v>
      </c>
      <c r="E32" s="234">
        <v>0</v>
      </c>
      <c r="F32" s="234">
        <v>0</v>
      </c>
      <c r="G32" s="234">
        <v>160</v>
      </c>
      <c r="H32" s="234">
        <v>376</v>
      </c>
      <c r="I32" s="234">
        <v>0</v>
      </c>
      <c r="J32" s="234">
        <v>5</v>
      </c>
      <c r="K32" s="234">
        <v>122</v>
      </c>
      <c r="L32" s="234">
        <v>668</v>
      </c>
      <c r="M32" s="234">
        <v>10</v>
      </c>
      <c r="N32" s="234">
        <v>50</v>
      </c>
      <c r="O32" s="236" t="s">
        <v>359</v>
      </c>
      <c r="P32" s="236"/>
      <c r="Q32" s="236" t="s">
        <v>369</v>
      </c>
      <c r="R32" s="236"/>
      <c r="S32" s="236" t="s">
        <v>369</v>
      </c>
      <c r="T32" s="236"/>
      <c r="U32" s="234">
        <v>3505</v>
      </c>
      <c r="V32" s="234">
        <v>6</v>
      </c>
      <c r="W32" s="234">
        <v>1209</v>
      </c>
      <c r="X32" s="234">
        <v>4720</v>
      </c>
      <c r="Y32" s="234">
        <v>175</v>
      </c>
      <c r="Z32" s="485"/>
    </row>
    <row r="33" spans="1:26" ht="21" customHeight="1">
      <c r="A33" s="238" t="s">
        <v>203</v>
      </c>
      <c r="B33" s="234">
        <v>1070</v>
      </c>
      <c r="C33" s="234">
        <v>765</v>
      </c>
      <c r="D33" s="234">
        <v>305</v>
      </c>
      <c r="E33" s="234">
        <v>0</v>
      </c>
      <c r="F33" s="234">
        <v>0</v>
      </c>
      <c r="G33" s="234">
        <v>618</v>
      </c>
      <c r="H33" s="234">
        <v>452</v>
      </c>
      <c r="I33" s="234">
        <v>0</v>
      </c>
      <c r="J33" s="234">
        <v>3</v>
      </c>
      <c r="K33" s="234">
        <v>81</v>
      </c>
      <c r="L33" s="234">
        <v>330</v>
      </c>
      <c r="M33" s="234">
        <v>10</v>
      </c>
      <c r="N33" s="234">
        <v>50</v>
      </c>
      <c r="O33" s="236" t="s">
        <v>369</v>
      </c>
      <c r="P33" s="236"/>
      <c r="Q33" s="236" t="s">
        <v>369</v>
      </c>
      <c r="R33" s="236"/>
      <c r="S33" s="236" t="s">
        <v>369</v>
      </c>
      <c r="T33" s="236"/>
      <c r="U33" s="234">
        <v>16073</v>
      </c>
      <c r="V33" s="234">
        <v>117</v>
      </c>
      <c r="W33" s="234">
        <v>192</v>
      </c>
      <c r="X33" s="234">
        <v>16382</v>
      </c>
      <c r="Y33" s="234">
        <v>280</v>
      </c>
      <c r="Z33" s="485"/>
    </row>
    <row r="34" spans="1:26" ht="21" customHeight="1">
      <c r="A34" s="238" t="s">
        <v>204</v>
      </c>
      <c r="B34" s="234">
        <v>841</v>
      </c>
      <c r="C34" s="234">
        <v>674</v>
      </c>
      <c r="D34" s="234">
        <v>167</v>
      </c>
      <c r="E34" s="234">
        <v>0</v>
      </c>
      <c r="F34" s="234">
        <v>0</v>
      </c>
      <c r="G34" s="234">
        <v>437</v>
      </c>
      <c r="H34" s="234">
        <v>404</v>
      </c>
      <c r="I34" s="234">
        <v>0</v>
      </c>
      <c r="J34" s="234">
        <v>3</v>
      </c>
      <c r="K34" s="234">
        <v>79</v>
      </c>
      <c r="L34" s="234">
        <v>1044</v>
      </c>
      <c r="M34" s="234">
        <v>10</v>
      </c>
      <c r="N34" s="234">
        <v>50</v>
      </c>
      <c r="O34" s="236" t="s">
        <v>369</v>
      </c>
      <c r="P34" s="236"/>
      <c r="Q34" s="236" t="s">
        <v>369</v>
      </c>
      <c r="R34" s="236"/>
      <c r="S34" s="236" t="s">
        <v>369</v>
      </c>
      <c r="T34" s="236"/>
      <c r="U34" s="234">
        <v>1627</v>
      </c>
      <c r="V34" s="234">
        <v>35</v>
      </c>
      <c r="W34" s="234">
        <v>60</v>
      </c>
      <c r="X34" s="234">
        <v>1722</v>
      </c>
      <c r="Y34" s="234">
        <v>298</v>
      </c>
      <c r="Z34" s="485"/>
    </row>
    <row r="35" spans="1:26" ht="21" customHeight="1">
      <c r="A35" s="319" t="s">
        <v>206</v>
      </c>
      <c r="B35" s="320">
        <v>5536</v>
      </c>
      <c r="C35" s="320">
        <v>3471</v>
      </c>
      <c r="D35" s="320">
        <v>2065</v>
      </c>
      <c r="E35" s="320">
        <v>0</v>
      </c>
      <c r="F35" s="320">
        <v>0</v>
      </c>
      <c r="G35" s="320">
        <v>2877</v>
      </c>
      <c r="H35" s="320">
        <v>2659</v>
      </c>
      <c r="I35" s="320">
        <v>0</v>
      </c>
      <c r="J35" s="320">
        <v>11</v>
      </c>
      <c r="K35" s="320">
        <v>57</v>
      </c>
      <c r="L35" s="320">
        <v>157</v>
      </c>
      <c r="M35" s="320">
        <v>10</v>
      </c>
      <c r="N35" s="320">
        <v>50</v>
      </c>
      <c r="O35" s="882" t="s">
        <v>359</v>
      </c>
      <c r="P35" s="237"/>
      <c r="Q35" s="236" t="s">
        <v>359</v>
      </c>
      <c r="R35" s="321"/>
      <c r="S35" s="236" t="s">
        <v>359</v>
      </c>
      <c r="T35" s="237"/>
      <c r="U35" s="320">
        <v>5681</v>
      </c>
      <c r="V35" s="320">
        <v>107</v>
      </c>
      <c r="W35" s="320">
        <v>245</v>
      </c>
      <c r="X35" s="320">
        <v>6033</v>
      </c>
      <c r="Y35" s="320">
        <v>328</v>
      </c>
      <c r="Z35" s="489"/>
    </row>
    <row r="36" spans="1:26" ht="21" customHeight="1">
      <c r="A36" s="287" t="s">
        <v>270</v>
      </c>
      <c r="B36" s="288">
        <v>5</v>
      </c>
      <c r="C36" s="288">
        <v>5</v>
      </c>
      <c r="D36" s="288">
        <v>0</v>
      </c>
      <c r="E36" s="288">
        <v>0</v>
      </c>
      <c r="F36" s="288">
        <v>0</v>
      </c>
      <c r="G36" s="288">
        <v>0</v>
      </c>
      <c r="H36" s="288">
        <v>5</v>
      </c>
      <c r="I36" s="288">
        <v>0</v>
      </c>
      <c r="J36" s="288">
        <v>1</v>
      </c>
      <c r="K36" s="288">
        <v>10</v>
      </c>
      <c r="L36" s="288">
        <v>40</v>
      </c>
      <c r="M36" s="288">
        <v>10</v>
      </c>
      <c r="N36" s="288"/>
      <c r="O36" s="236" t="s">
        <v>359</v>
      </c>
      <c r="P36" s="462"/>
      <c r="Q36" s="289" t="s">
        <v>359</v>
      </c>
      <c r="R36" s="237"/>
      <c r="S36" s="289" t="s">
        <v>359</v>
      </c>
      <c r="T36" s="462"/>
      <c r="U36" s="288">
        <v>10</v>
      </c>
      <c r="V36" s="288">
        <v>20</v>
      </c>
      <c r="W36" s="288">
        <v>20</v>
      </c>
      <c r="X36" s="288">
        <v>50</v>
      </c>
      <c r="Y36" s="288">
        <v>2</v>
      </c>
      <c r="Z36" s="484"/>
    </row>
    <row r="37" spans="1:26" ht="21" customHeight="1">
      <c r="A37" s="238" t="s">
        <v>208</v>
      </c>
      <c r="B37" s="234">
        <v>0</v>
      </c>
      <c r="C37" s="234">
        <v>0</v>
      </c>
      <c r="D37" s="234">
        <v>0</v>
      </c>
      <c r="E37" s="234">
        <v>0</v>
      </c>
      <c r="F37" s="234">
        <v>0</v>
      </c>
      <c r="G37" s="234">
        <v>0</v>
      </c>
      <c r="H37" s="234">
        <v>0</v>
      </c>
      <c r="I37" s="234">
        <v>0</v>
      </c>
      <c r="J37" s="234">
        <v>0</v>
      </c>
      <c r="K37" s="235">
        <v>0</v>
      </c>
      <c r="L37" s="234">
        <v>0</v>
      </c>
      <c r="M37" s="234">
        <v>0</v>
      </c>
      <c r="N37" s="234">
        <v>0</v>
      </c>
      <c r="O37" s="236" t="s">
        <v>359</v>
      </c>
      <c r="P37" s="237"/>
      <c r="Q37" s="236" t="s">
        <v>359</v>
      </c>
      <c r="R37" s="237"/>
      <c r="S37" s="236" t="s">
        <v>359</v>
      </c>
      <c r="T37" s="237"/>
      <c r="U37" s="234">
        <v>0</v>
      </c>
      <c r="V37" s="234">
        <v>0</v>
      </c>
      <c r="W37" s="234">
        <v>0</v>
      </c>
      <c r="X37" s="234">
        <v>0</v>
      </c>
      <c r="Y37" s="234">
        <v>0</v>
      </c>
      <c r="Z37" s="239"/>
    </row>
    <row r="38" spans="1:26" ht="21" customHeight="1">
      <c r="A38" s="238" t="s">
        <v>212</v>
      </c>
      <c r="B38" s="234">
        <v>408</v>
      </c>
      <c r="C38" s="234">
        <v>338</v>
      </c>
      <c r="D38" s="234">
        <v>57</v>
      </c>
      <c r="E38" s="234">
        <v>13</v>
      </c>
      <c r="F38" s="234">
        <v>0</v>
      </c>
      <c r="G38" s="234" t="s">
        <v>137</v>
      </c>
      <c r="H38" s="234" t="s">
        <v>137</v>
      </c>
      <c r="I38" s="234">
        <v>0</v>
      </c>
      <c r="J38" s="234">
        <v>3</v>
      </c>
      <c r="K38" s="234">
        <v>106</v>
      </c>
      <c r="L38" s="234">
        <v>489</v>
      </c>
      <c r="M38" s="234">
        <v>4890</v>
      </c>
      <c r="N38" s="236">
        <v>0</v>
      </c>
      <c r="O38" s="236" t="s">
        <v>359</v>
      </c>
      <c r="P38" s="237"/>
      <c r="Q38" s="236" t="s">
        <v>359</v>
      </c>
      <c r="R38" s="237"/>
      <c r="S38" s="236" t="s">
        <v>359</v>
      </c>
      <c r="T38" s="237"/>
      <c r="U38" s="234">
        <v>5453</v>
      </c>
      <c r="V38" s="234">
        <v>386</v>
      </c>
      <c r="W38" s="234">
        <v>759</v>
      </c>
      <c r="X38" s="234">
        <v>6598</v>
      </c>
      <c r="Y38" s="234">
        <v>463</v>
      </c>
      <c r="Z38" s="485"/>
    </row>
    <row r="39" spans="1:26" ht="21" customHeight="1">
      <c r="A39" s="368" t="s">
        <v>266</v>
      </c>
      <c r="B39" s="234">
        <v>563</v>
      </c>
      <c r="C39" s="234">
        <v>499</v>
      </c>
      <c r="D39" s="234">
        <v>64</v>
      </c>
      <c r="E39" s="234">
        <v>0</v>
      </c>
      <c r="F39" s="234">
        <v>0</v>
      </c>
      <c r="G39" s="234">
        <v>74</v>
      </c>
      <c r="H39" s="234">
        <v>489</v>
      </c>
      <c r="I39" s="234">
        <v>0</v>
      </c>
      <c r="J39" s="234">
        <v>8</v>
      </c>
      <c r="K39" s="234">
        <v>152</v>
      </c>
      <c r="L39" s="234">
        <v>562</v>
      </c>
      <c r="M39" s="234">
        <v>10</v>
      </c>
      <c r="N39" s="237">
        <v>40</v>
      </c>
      <c r="O39" s="236" t="s">
        <v>459</v>
      </c>
      <c r="P39" s="237"/>
      <c r="Q39" s="236" t="s">
        <v>459</v>
      </c>
      <c r="R39" s="237"/>
      <c r="S39" s="236" t="s">
        <v>459</v>
      </c>
      <c r="T39" s="237"/>
      <c r="U39" s="234">
        <v>2172</v>
      </c>
      <c r="V39" s="234">
        <v>61</v>
      </c>
      <c r="W39" s="234">
        <v>347</v>
      </c>
      <c r="X39" s="234">
        <v>2580</v>
      </c>
      <c r="Y39" s="234">
        <v>424</v>
      </c>
      <c r="Z39" s="362"/>
    </row>
    <row r="40" spans="1:26" ht="21" customHeight="1">
      <c r="A40" s="238" t="s">
        <v>217</v>
      </c>
      <c r="B40" s="234">
        <v>141</v>
      </c>
      <c r="C40" s="234">
        <v>112</v>
      </c>
      <c r="D40" s="234">
        <v>29</v>
      </c>
      <c r="E40" s="234">
        <v>0</v>
      </c>
      <c r="F40" s="234">
        <v>0</v>
      </c>
      <c r="G40" s="234">
        <v>71</v>
      </c>
      <c r="H40" s="234">
        <v>70</v>
      </c>
      <c r="I40" s="234">
        <v>0</v>
      </c>
      <c r="J40" s="234">
        <v>4</v>
      </c>
      <c r="K40" s="234">
        <v>350</v>
      </c>
      <c r="L40" s="234">
        <v>1191</v>
      </c>
      <c r="M40" s="234">
        <v>20</v>
      </c>
      <c r="N40" s="234" t="s">
        <v>359</v>
      </c>
      <c r="O40" s="234" t="s">
        <v>359</v>
      </c>
      <c r="P40" s="234"/>
      <c r="Q40" s="234" t="s">
        <v>359</v>
      </c>
      <c r="R40" s="234"/>
      <c r="S40" s="234" t="s">
        <v>359</v>
      </c>
      <c r="T40" s="237"/>
      <c r="U40" s="234">
        <v>2211</v>
      </c>
      <c r="V40" s="234">
        <v>697</v>
      </c>
      <c r="W40" s="234">
        <v>642</v>
      </c>
      <c r="X40" s="234">
        <v>3550</v>
      </c>
      <c r="Y40" s="234">
        <v>1</v>
      </c>
      <c r="Z40" s="485"/>
    </row>
    <row r="41" spans="1:26" ht="21" customHeight="1">
      <c r="A41" s="287" t="s">
        <v>209</v>
      </c>
      <c r="B41" s="288">
        <v>735</v>
      </c>
      <c r="C41" s="288">
        <v>679</v>
      </c>
      <c r="D41" s="288">
        <v>56</v>
      </c>
      <c r="E41" s="288">
        <v>0</v>
      </c>
      <c r="F41" s="288">
        <v>0</v>
      </c>
      <c r="G41" s="288">
        <v>727</v>
      </c>
      <c r="H41" s="288">
        <v>8</v>
      </c>
      <c r="I41" s="288">
        <v>0</v>
      </c>
      <c r="J41" s="288">
        <v>16</v>
      </c>
      <c r="K41" s="288">
        <v>106</v>
      </c>
      <c r="L41" s="288">
        <v>536</v>
      </c>
      <c r="M41" s="288">
        <v>10</v>
      </c>
      <c r="N41" s="288" t="s">
        <v>359</v>
      </c>
      <c r="O41" s="289" t="s">
        <v>359</v>
      </c>
      <c r="P41" s="289"/>
      <c r="Q41" s="288" t="s">
        <v>359</v>
      </c>
      <c r="R41" s="288"/>
      <c r="S41" s="289" t="s">
        <v>359</v>
      </c>
      <c r="T41" s="288"/>
      <c r="U41" s="288">
        <v>12995</v>
      </c>
      <c r="V41" s="288">
        <v>72</v>
      </c>
      <c r="W41" s="288">
        <v>831</v>
      </c>
      <c r="X41" s="288">
        <v>13898</v>
      </c>
      <c r="Y41" s="288">
        <v>345</v>
      </c>
      <c r="Z41" s="484"/>
    </row>
    <row r="42" spans="1:26" ht="21" customHeight="1">
      <c r="A42" s="238" t="s">
        <v>210</v>
      </c>
      <c r="B42" s="234">
        <v>322</v>
      </c>
      <c r="C42" s="234">
        <v>309</v>
      </c>
      <c r="D42" s="234">
        <v>13</v>
      </c>
      <c r="E42" s="234">
        <v>0</v>
      </c>
      <c r="F42" s="234">
        <v>0</v>
      </c>
      <c r="G42" s="234">
        <v>318</v>
      </c>
      <c r="H42" s="234">
        <v>4</v>
      </c>
      <c r="I42" s="234">
        <v>0</v>
      </c>
      <c r="J42" s="234">
        <v>6</v>
      </c>
      <c r="K42" s="234">
        <v>166</v>
      </c>
      <c r="L42" s="234">
        <v>635</v>
      </c>
      <c r="M42" s="234">
        <v>10</v>
      </c>
      <c r="N42" s="236" t="s">
        <v>369</v>
      </c>
      <c r="O42" s="236" t="s">
        <v>369</v>
      </c>
      <c r="P42" s="237"/>
      <c r="Q42" s="236" t="s">
        <v>369</v>
      </c>
      <c r="R42" s="237"/>
      <c r="S42" s="236" t="s">
        <v>369</v>
      </c>
      <c r="T42" s="237"/>
      <c r="U42" s="234">
        <v>780</v>
      </c>
      <c r="V42" s="234">
        <v>25</v>
      </c>
      <c r="W42" s="234">
        <v>395</v>
      </c>
      <c r="X42" s="234">
        <v>1200</v>
      </c>
      <c r="Y42" s="234">
        <v>80</v>
      </c>
      <c r="Z42" s="239"/>
    </row>
    <row r="43" spans="1:26" ht="21" customHeight="1">
      <c r="A43" s="256" t="s">
        <v>213</v>
      </c>
      <c r="B43" s="235">
        <v>698</v>
      </c>
      <c r="C43" s="235">
        <v>457</v>
      </c>
      <c r="D43" s="235">
        <v>215</v>
      </c>
      <c r="E43" s="235">
        <v>5</v>
      </c>
      <c r="F43" s="235">
        <v>21</v>
      </c>
      <c r="G43" s="235">
        <v>583</v>
      </c>
      <c r="H43" s="235">
        <v>115</v>
      </c>
      <c r="I43" s="235">
        <v>0</v>
      </c>
      <c r="J43" s="235">
        <v>5</v>
      </c>
      <c r="K43" s="235">
        <v>15</v>
      </c>
      <c r="L43" s="235">
        <v>45</v>
      </c>
      <c r="M43" s="235">
        <v>10</v>
      </c>
      <c r="N43" s="235">
        <v>50</v>
      </c>
      <c r="O43" s="236" t="s">
        <v>369</v>
      </c>
      <c r="P43" s="237"/>
      <c r="Q43" s="236" t="s">
        <v>369</v>
      </c>
      <c r="R43" s="237"/>
      <c r="S43" s="236" t="s">
        <v>369</v>
      </c>
      <c r="T43" s="234"/>
      <c r="U43" s="235">
        <v>29</v>
      </c>
      <c r="V43" s="235">
        <v>0</v>
      </c>
      <c r="W43" s="235">
        <v>301</v>
      </c>
      <c r="X43" s="235">
        <v>330</v>
      </c>
      <c r="Y43" s="235">
        <v>60</v>
      </c>
      <c r="Z43" s="490"/>
    </row>
    <row r="44" spans="1:26" ht="21" customHeight="1">
      <c r="A44" s="256" t="s">
        <v>211</v>
      </c>
      <c r="B44" s="235">
        <v>2766</v>
      </c>
      <c r="C44" s="235">
        <v>2373</v>
      </c>
      <c r="D44" s="235">
        <v>393</v>
      </c>
      <c r="E44" s="235">
        <v>0</v>
      </c>
      <c r="F44" s="235">
        <v>0</v>
      </c>
      <c r="G44" s="235">
        <v>841</v>
      </c>
      <c r="H44" s="235">
        <v>1925</v>
      </c>
      <c r="I44" s="235">
        <v>0</v>
      </c>
      <c r="J44" s="235">
        <v>17</v>
      </c>
      <c r="K44" s="235">
        <v>51</v>
      </c>
      <c r="L44" s="235">
        <v>214</v>
      </c>
      <c r="M44" s="235">
        <v>10</v>
      </c>
      <c r="N44" s="235">
        <v>50</v>
      </c>
      <c r="O44" s="236" t="s">
        <v>459</v>
      </c>
      <c r="P44" s="236"/>
      <c r="Q44" s="236" t="s">
        <v>459</v>
      </c>
      <c r="R44" s="236"/>
      <c r="S44" s="236" t="s">
        <v>459</v>
      </c>
      <c r="T44" s="236"/>
      <c r="U44" s="235">
        <v>2413</v>
      </c>
      <c r="V44" s="235">
        <v>176</v>
      </c>
      <c r="W44" s="235">
        <v>257</v>
      </c>
      <c r="X44" s="235">
        <v>2846</v>
      </c>
      <c r="Y44" s="235">
        <v>193</v>
      </c>
      <c r="Z44" s="490"/>
    </row>
    <row r="45" spans="1:26" ht="21" customHeight="1" thickBot="1">
      <c r="A45" s="443" t="s">
        <v>214</v>
      </c>
      <c r="B45" s="444">
        <v>5458</v>
      </c>
      <c r="C45" s="444">
        <v>5048</v>
      </c>
      <c r="D45" s="444">
        <v>410</v>
      </c>
      <c r="E45" s="444">
        <v>0</v>
      </c>
      <c r="F45" s="444">
        <v>0</v>
      </c>
      <c r="G45" s="444">
        <v>911</v>
      </c>
      <c r="H45" s="444">
        <v>4547</v>
      </c>
      <c r="I45" s="444">
        <v>0</v>
      </c>
      <c r="J45" s="444">
        <v>16</v>
      </c>
      <c r="K45" s="444">
        <v>105</v>
      </c>
      <c r="L45" s="444">
        <v>342</v>
      </c>
      <c r="M45" s="444">
        <v>10</v>
      </c>
      <c r="N45" s="444">
        <v>50</v>
      </c>
      <c r="O45" s="445" t="s">
        <v>459</v>
      </c>
      <c r="P45" s="446"/>
      <c r="Q45" s="445" t="s">
        <v>459</v>
      </c>
      <c r="R45" s="446"/>
      <c r="S45" s="445" t="s">
        <v>459</v>
      </c>
      <c r="T45" s="446"/>
      <c r="U45" s="444">
        <v>2752</v>
      </c>
      <c r="V45" s="444">
        <v>23</v>
      </c>
      <c r="W45" s="444">
        <v>389</v>
      </c>
      <c r="X45" s="444">
        <v>3164</v>
      </c>
      <c r="Y45" s="444">
        <v>358</v>
      </c>
      <c r="Z45" s="492"/>
    </row>
    <row r="46" spans="1:26" s="86" customFormat="1" ht="21" customHeight="1" thickBot="1">
      <c r="A46" s="150" t="s">
        <v>145</v>
      </c>
      <c r="B46" s="42">
        <v>85162</v>
      </c>
      <c r="C46" s="42">
        <v>64096</v>
      </c>
      <c r="D46" s="42">
        <v>12886</v>
      </c>
      <c r="E46" s="42">
        <v>33</v>
      </c>
      <c r="F46" s="42">
        <v>122</v>
      </c>
      <c r="G46" s="42">
        <v>50035</v>
      </c>
      <c r="H46" s="42">
        <v>34790</v>
      </c>
      <c r="I46" s="193">
        <v>5</v>
      </c>
      <c r="J46" s="42">
        <v>337</v>
      </c>
      <c r="K46" s="42">
        <v>21934</v>
      </c>
      <c r="L46" s="42">
        <v>55864</v>
      </c>
      <c r="M46" s="42" t="s">
        <v>137</v>
      </c>
      <c r="N46" s="42" t="s">
        <v>137</v>
      </c>
      <c r="O46" s="152">
        <v>575</v>
      </c>
      <c r="P46" s="42" t="s">
        <v>135</v>
      </c>
      <c r="Q46" s="152">
        <v>261</v>
      </c>
      <c r="R46" s="42" t="s">
        <v>135</v>
      </c>
      <c r="S46" s="152">
        <v>1128</v>
      </c>
      <c r="T46" s="42" t="s">
        <v>135</v>
      </c>
      <c r="U46" s="151">
        <v>829813</v>
      </c>
      <c r="V46" s="152">
        <v>6959</v>
      </c>
      <c r="W46" s="152">
        <v>13986</v>
      </c>
      <c r="X46" s="152">
        <v>850758</v>
      </c>
      <c r="Y46" s="152">
        <v>16130</v>
      </c>
      <c r="Z46" s="153"/>
    </row>
    <row r="47" spans="1:26" ht="21" customHeight="1">
      <c r="A47" s="256" t="s">
        <v>215</v>
      </c>
      <c r="B47" s="235">
        <v>31</v>
      </c>
      <c r="C47" s="235">
        <v>25</v>
      </c>
      <c r="D47" s="235">
        <v>6</v>
      </c>
      <c r="E47" s="235">
        <v>0</v>
      </c>
      <c r="F47" s="235">
        <v>0</v>
      </c>
      <c r="G47" s="235">
        <v>5</v>
      </c>
      <c r="H47" s="235">
        <v>20</v>
      </c>
      <c r="I47" s="235">
        <v>1</v>
      </c>
      <c r="J47" s="235">
        <v>1</v>
      </c>
      <c r="K47" s="361" t="s">
        <v>624</v>
      </c>
      <c r="L47" s="235"/>
      <c r="M47" s="235"/>
      <c r="N47" s="235"/>
      <c r="O47" s="361" t="s">
        <v>369</v>
      </c>
      <c r="P47" s="235" t="s">
        <v>137</v>
      </c>
      <c r="Q47" s="235" t="s">
        <v>137</v>
      </c>
      <c r="R47" s="235" t="s">
        <v>137</v>
      </c>
      <c r="S47" s="361" t="s">
        <v>369</v>
      </c>
      <c r="T47" s="235" t="s">
        <v>137</v>
      </c>
      <c r="U47" s="235" t="s">
        <v>137</v>
      </c>
      <c r="V47" s="235">
        <v>10</v>
      </c>
      <c r="W47" s="235">
        <v>0</v>
      </c>
      <c r="X47" s="235">
        <v>10</v>
      </c>
      <c r="Y47" s="235">
        <v>0</v>
      </c>
      <c r="Z47" s="490"/>
    </row>
    <row r="48" spans="1:26" ht="21" customHeight="1">
      <c r="A48" s="256" t="s">
        <v>216</v>
      </c>
      <c r="B48" s="235">
        <v>4049</v>
      </c>
      <c r="C48" s="235"/>
      <c r="D48" s="235">
        <v>4049</v>
      </c>
      <c r="E48" s="235"/>
      <c r="F48" s="235"/>
      <c r="G48" s="235"/>
      <c r="H48" s="235"/>
      <c r="I48" s="235"/>
      <c r="J48" s="235">
        <v>9</v>
      </c>
      <c r="K48" s="235"/>
      <c r="L48" s="235"/>
      <c r="M48" s="235"/>
      <c r="N48" s="235"/>
      <c r="O48" s="235"/>
      <c r="P48" s="666"/>
      <c r="Q48" s="235"/>
      <c r="R48" s="666"/>
      <c r="S48" s="235"/>
      <c r="T48" s="666"/>
      <c r="U48" s="235"/>
      <c r="V48" s="235"/>
      <c r="W48" s="235">
        <v>8844</v>
      </c>
      <c r="X48" s="235">
        <v>8844</v>
      </c>
      <c r="Y48" s="235"/>
      <c r="Z48" s="490"/>
    </row>
    <row r="49" spans="1:26" ht="21" customHeight="1" thickBot="1">
      <c r="A49" s="56" t="s">
        <v>171</v>
      </c>
      <c r="B49" s="472">
        <v>16599</v>
      </c>
      <c r="C49" s="472">
        <v>13149</v>
      </c>
      <c r="D49" s="472">
        <v>1902</v>
      </c>
      <c r="E49" s="472">
        <v>336</v>
      </c>
      <c r="F49" s="472">
        <v>1212</v>
      </c>
      <c r="G49" s="472">
        <v>11575</v>
      </c>
      <c r="H49" s="472">
        <v>5024</v>
      </c>
      <c r="I49" s="472">
        <v>9</v>
      </c>
      <c r="J49" s="472">
        <v>0</v>
      </c>
      <c r="K49" s="472">
        <v>6919</v>
      </c>
      <c r="L49" s="472">
        <v>34868</v>
      </c>
      <c r="M49" s="472">
        <v>10</v>
      </c>
      <c r="N49" s="472">
        <v>80</v>
      </c>
      <c r="O49" s="495">
        <v>489</v>
      </c>
      <c r="P49" s="495">
        <v>20</v>
      </c>
      <c r="Q49" s="495">
        <v>4661</v>
      </c>
      <c r="R49" s="495">
        <v>10</v>
      </c>
      <c r="S49" s="495">
        <v>4396</v>
      </c>
      <c r="T49" s="495">
        <v>10</v>
      </c>
      <c r="U49" s="472">
        <v>20089</v>
      </c>
      <c r="V49" s="472">
        <v>257</v>
      </c>
      <c r="W49" s="472">
        <v>1421</v>
      </c>
      <c r="X49" s="472">
        <v>21510</v>
      </c>
      <c r="Y49" s="472">
        <v>10094</v>
      </c>
      <c r="Z49" s="473"/>
    </row>
    <row r="50" spans="1:26" s="86" customFormat="1" ht="21" customHeight="1" thickBot="1">
      <c r="A50" s="150" t="s">
        <v>145</v>
      </c>
      <c r="B50" s="42">
        <f>SUM(B47:B49)</f>
        <v>20679</v>
      </c>
      <c r="C50" s="42">
        <f t="shared" ref="C50:Y50" si="0">SUM(C47:C49)</f>
        <v>13174</v>
      </c>
      <c r="D50" s="42">
        <f t="shared" si="0"/>
        <v>5957</v>
      </c>
      <c r="E50" s="42">
        <f t="shared" si="0"/>
        <v>336</v>
      </c>
      <c r="F50" s="42">
        <f t="shared" si="0"/>
        <v>1212</v>
      </c>
      <c r="G50" s="42">
        <f t="shared" si="0"/>
        <v>11580</v>
      </c>
      <c r="H50" s="42">
        <f t="shared" si="0"/>
        <v>5044</v>
      </c>
      <c r="I50" s="42">
        <f t="shared" si="0"/>
        <v>10</v>
      </c>
      <c r="J50" s="42">
        <f t="shared" si="0"/>
        <v>10</v>
      </c>
      <c r="K50" s="42">
        <f t="shared" si="0"/>
        <v>6919</v>
      </c>
      <c r="L50" s="42">
        <f t="shared" si="0"/>
        <v>34868</v>
      </c>
      <c r="M50" s="42" t="s">
        <v>327</v>
      </c>
      <c r="N50" s="42" t="s">
        <v>327</v>
      </c>
      <c r="O50" s="152">
        <f t="shared" si="0"/>
        <v>489</v>
      </c>
      <c r="P50" s="42" t="s">
        <v>137</v>
      </c>
      <c r="Q50" s="152">
        <f t="shared" si="0"/>
        <v>4661</v>
      </c>
      <c r="R50" s="42" t="s">
        <v>137</v>
      </c>
      <c r="S50" s="152">
        <f>SUM(S47:S49)</f>
        <v>4396</v>
      </c>
      <c r="T50" s="42" t="s">
        <v>137</v>
      </c>
      <c r="U50" s="152">
        <f t="shared" si="0"/>
        <v>20089</v>
      </c>
      <c r="V50" s="152">
        <f t="shared" si="0"/>
        <v>267</v>
      </c>
      <c r="W50" s="152">
        <f t="shared" si="0"/>
        <v>10265</v>
      </c>
      <c r="X50" s="152">
        <f t="shared" si="0"/>
        <v>30364</v>
      </c>
      <c r="Y50" s="152">
        <f t="shared" si="0"/>
        <v>10094</v>
      </c>
      <c r="Z50" s="153"/>
    </row>
    <row r="51" spans="1:26" s="86" customFormat="1" ht="21" customHeight="1" thickBot="1">
      <c r="A51" s="150" t="s">
        <v>11</v>
      </c>
      <c r="B51" s="42">
        <f>B46+B50</f>
        <v>105841</v>
      </c>
      <c r="C51" s="42">
        <f t="shared" ref="C51:Y51" si="1">C46+C50</f>
        <v>77270</v>
      </c>
      <c r="D51" s="42">
        <f t="shared" si="1"/>
        <v>18843</v>
      </c>
      <c r="E51" s="42">
        <f t="shared" si="1"/>
        <v>369</v>
      </c>
      <c r="F51" s="42">
        <f t="shared" si="1"/>
        <v>1334</v>
      </c>
      <c r="G51" s="42">
        <f t="shared" si="1"/>
        <v>61615</v>
      </c>
      <c r="H51" s="42">
        <f t="shared" si="1"/>
        <v>39834</v>
      </c>
      <c r="I51" s="193">
        <f t="shared" si="1"/>
        <v>15</v>
      </c>
      <c r="J51" s="42">
        <f t="shared" si="1"/>
        <v>347</v>
      </c>
      <c r="K51" s="42">
        <f t="shared" si="1"/>
        <v>28853</v>
      </c>
      <c r="L51" s="42">
        <f t="shared" si="1"/>
        <v>90732</v>
      </c>
      <c r="M51" s="42" t="s">
        <v>328</v>
      </c>
      <c r="N51" s="42" t="s">
        <v>328</v>
      </c>
      <c r="O51" s="152">
        <f t="shared" si="1"/>
        <v>1064</v>
      </c>
      <c r="P51" s="42" t="s">
        <v>137</v>
      </c>
      <c r="Q51" s="152">
        <f t="shared" si="1"/>
        <v>4922</v>
      </c>
      <c r="R51" s="42" t="s">
        <v>137</v>
      </c>
      <c r="S51" s="152">
        <f>S46+S50</f>
        <v>5524</v>
      </c>
      <c r="T51" s="42" t="s">
        <v>137</v>
      </c>
      <c r="U51" s="152">
        <f t="shared" si="1"/>
        <v>849902</v>
      </c>
      <c r="V51" s="152">
        <f t="shared" si="1"/>
        <v>7226</v>
      </c>
      <c r="W51" s="152">
        <f t="shared" si="1"/>
        <v>24251</v>
      </c>
      <c r="X51" s="152">
        <f t="shared" si="1"/>
        <v>881122</v>
      </c>
      <c r="Y51" s="152">
        <f t="shared" si="1"/>
        <v>26224</v>
      </c>
      <c r="Z51" s="153"/>
    </row>
  </sheetData>
  <mergeCells count="11">
    <mergeCell ref="A2:A4"/>
    <mergeCell ref="B2:J2"/>
    <mergeCell ref="C3:E3"/>
    <mergeCell ref="G3:H3"/>
    <mergeCell ref="I3:J3"/>
    <mergeCell ref="K2:N2"/>
    <mergeCell ref="U2:W2"/>
    <mergeCell ref="O2:P2"/>
    <mergeCell ref="Q2:R2"/>
    <mergeCell ref="B3:B4"/>
    <mergeCell ref="S2:T2"/>
  </mergeCells>
  <phoneticPr fontId="2"/>
  <pageMargins left="0.78740157480314965" right="0.78740157480314965" top="0.78740157480314965" bottom="0.78740157480314965" header="0.51181102362204722" footer="0.51181102362204722"/>
  <pageSetup paperSize="9" scale="72" firstPageNumber="44" fitToWidth="2" orientation="portrait" useFirstPageNumber="1" r:id="rId1"/>
  <headerFooter alignWithMargins="0">
    <oddFooter>&amp;C&amp;"ＭＳ 明朝,標準"&amp;18&amp;P</oddFooter>
  </headerFooter>
  <colBreaks count="1" manualBreakCount="1">
    <brk id="13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貸出サービス概況</vt:lpstr>
      <vt:lpstr>蔵書Ⅰ</vt:lpstr>
      <vt:lpstr>蔵書Ⅱ</vt:lpstr>
      <vt:lpstr>受入図書冊数</vt:lpstr>
      <vt:lpstr>視聴覚資料</vt:lpstr>
      <vt:lpstr>個人登録・個人貸出Ⅰ</vt:lpstr>
      <vt:lpstr>個人貸出Ⅱ</vt:lpstr>
      <vt:lpstr>自動車図書館等</vt:lpstr>
      <vt:lpstr>レファレンス</vt:lpstr>
      <vt:lpstr>視聴覚利用</vt:lpstr>
      <vt:lpstr>コンピュータ</vt:lpstr>
      <vt:lpstr>R4年度決算</vt:lpstr>
      <vt:lpstr>R5年度予算</vt:lpstr>
      <vt:lpstr>相互貸借</vt:lpstr>
      <vt:lpstr>'R4年度決算'!Print_Area</vt:lpstr>
      <vt:lpstr>'R5年度予算'!Print_Area</vt:lpstr>
      <vt:lpstr>コンピュータ!Print_Area</vt:lpstr>
      <vt:lpstr>レファレンス!Print_Area</vt:lpstr>
      <vt:lpstr>個人貸出Ⅱ!Print_Area</vt:lpstr>
      <vt:lpstr>個人登録・個人貸出Ⅰ!Print_Area</vt:lpstr>
      <vt:lpstr>視聴覚資料!Print_Area</vt:lpstr>
      <vt:lpstr>視聴覚利用!Print_Area</vt:lpstr>
      <vt:lpstr>自動車図書館等!Print_Area</vt:lpstr>
      <vt:lpstr>受入図書冊数!Print_Area</vt:lpstr>
      <vt:lpstr>相互貸借!Print_Area</vt:lpstr>
      <vt:lpstr>蔵書Ⅰ!Print_Area</vt:lpstr>
      <vt:lpstr>蔵書Ⅱ!Print_Area</vt:lpstr>
      <vt:lpstr>貸出サービス概況!Print_Area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文子６３</dc:creator>
  <cp:lastModifiedBy>カウンター専用</cp:lastModifiedBy>
  <cp:lastPrinted>2023-10-26T03:43:56Z</cp:lastPrinted>
  <dcterms:created xsi:type="dcterms:W3CDTF">2006-05-25T06:21:51Z</dcterms:created>
  <dcterms:modified xsi:type="dcterms:W3CDTF">2023-10-26T04:19:58Z</dcterms:modified>
</cp:coreProperties>
</file>