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（全職員）調査相談係\関口裕子\01群馬県の図書館\01統計「群馬県の図書館」\群馬県の図書館2022（関口）\編集作業\ホームページ掲載\"/>
    </mc:Choice>
  </mc:AlternateContent>
  <xr:revisionPtr revIDLastSave="0" documentId="13_ncr:1_{B30F3BA2-67A3-4617-A171-CF1E685D5146}" xr6:coauthVersionLast="47" xr6:coauthVersionMax="47" xr10:uidLastSave="{00000000-0000-0000-0000-000000000000}"/>
  <bookViews>
    <workbookView xWindow="-108" yWindow="-108" windowWidth="19416" windowHeight="10416" tabRatio="766" firstSheet="4" activeTab="11" xr2:uid="{00000000-000D-0000-FFFF-FFFF00000000}"/>
  </bookViews>
  <sheets>
    <sheet name="貸出サービス概況" sheetId="18" r:id="rId1"/>
    <sheet name="蔵書Ⅰ" sheetId="19" r:id="rId2"/>
    <sheet name="蔵書Ⅱ" sheetId="20" r:id="rId3"/>
    <sheet name="受入図書冊数" sheetId="21" r:id="rId4"/>
    <sheet name="視聴覚資料" sheetId="22" r:id="rId5"/>
    <sheet name="個人登録・個人貸出Ⅰ" sheetId="23" r:id="rId6"/>
    <sheet name="個人貸出Ⅱ" sheetId="24" r:id="rId7"/>
    <sheet name="自動車図書館等" sheetId="26" r:id="rId8"/>
    <sheet name="レファレンス" sheetId="27" r:id="rId9"/>
    <sheet name="視聴覚利用" sheetId="28" r:id="rId10"/>
    <sheet name="コンピュータ" sheetId="29" r:id="rId11"/>
    <sheet name="R3年度決算" sheetId="30" r:id="rId12"/>
    <sheet name="R4年度予算" sheetId="31" r:id="rId13"/>
    <sheet name="相互貸借" sheetId="32" r:id="rId14"/>
  </sheets>
  <definedNames>
    <definedName name="_xlnm.Print_Area" localSheetId="11">'R3年度決算'!$A$1:$P$53</definedName>
    <definedName name="_xlnm.Print_Area" localSheetId="12">'R4年度予算'!$A$1:$R$53</definedName>
    <definedName name="_xlnm.Print_Area" localSheetId="10">コンピュータ!$A$1:$T$52</definedName>
    <definedName name="_xlnm.Print_Area" localSheetId="8">レファレンス!$A$1:$Z$51</definedName>
    <definedName name="_xlnm.Print_Area" localSheetId="6">個人貸出Ⅱ!$A$1:$S$51</definedName>
    <definedName name="_xlnm.Print_Area" localSheetId="5">個人登録・個人貸出Ⅰ!$A$1:$O$50</definedName>
    <definedName name="_xlnm.Print_Area" localSheetId="4">視聴覚資料!$A$1:$V$51</definedName>
    <definedName name="_xlnm.Print_Area" localSheetId="9">視聴覚利用!$A$1:$N$51</definedName>
    <definedName name="_xlnm.Print_Area" localSheetId="7">自動車図書館等!$A$1:$N$51</definedName>
    <definedName name="_xlnm.Print_Area" localSheetId="3">受入図書冊数!$A$1:$X$59</definedName>
    <definedName name="_xlnm.Print_Area" localSheetId="13">相互貸借!$A$1:$BB$50</definedName>
    <definedName name="_xlnm.Print_Area" localSheetId="1">蔵書Ⅰ!$A$1:$S$59</definedName>
    <definedName name="_xlnm.Print_Area" localSheetId="2">蔵書Ⅱ!$A$1:$P$51</definedName>
    <definedName name="_xlnm.Print_Area" localSheetId="0">貸出サービス概況!$A$1:$AA$60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" i="23" l="1"/>
  <c r="N49" i="23"/>
  <c r="M49" i="23"/>
  <c r="L49" i="23"/>
  <c r="K49" i="23"/>
  <c r="N45" i="23"/>
  <c r="N50" i="23" s="1"/>
  <c r="M45" i="23"/>
  <c r="M50" i="23" s="1"/>
  <c r="L45" i="23"/>
  <c r="L50" i="23" s="1"/>
  <c r="K45" i="23"/>
  <c r="K50" i="23" s="1"/>
  <c r="E45" i="23" l="1"/>
  <c r="D45" i="23"/>
  <c r="C45" i="23"/>
  <c r="B45" i="23"/>
  <c r="AZ50" i="32" l="1"/>
  <c r="AY50" i="32"/>
  <c r="AW50" i="32"/>
  <c r="AV50" i="32"/>
  <c r="AU50" i="32"/>
  <c r="AT50" i="32"/>
  <c r="AS50" i="32"/>
  <c r="AQ50" i="32"/>
  <c r="AP50" i="32"/>
  <c r="AO50" i="32"/>
  <c r="AN50" i="32"/>
  <c r="AM50" i="32"/>
  <c r="AL50" i="32"/>
  <c r="AK50" i="32"/>
  <c r="AJ50" i="32"/>
  <c r="AI50" i="32"/>
  <c r="AH50" i="32"/>
  <c r="AG50" i="32"/>
  <c r="AF50" i="32"/>
  <c r="AE50" i="32"/>
  <c r="AD50" i="32"/>
  <c r="AC50" i="32"/>
  <c r="AB50" i="32"/>
  <c r="AA50" i="32"/>
  <c r="Z50" i="32"/>
  <c r="Y50" i="32"/>
  <c r="X50" i="32"/>
  <c r="W50" i="32"/>
  <c r="V50" i="32"/>
  <c r="U50" i="32"/>
  <c r="T50" i="32"/>
  <c r="S50" i="32"/>
  <c r="R50" i="32"/>
  <c r="Q50" i="32"/>
  <c r="P50" i="32"/>
  <c r="O50" i="32"/>
  <c r="N50" i="32"/>
  <c r="M50" i="32"/>
  <c r="L50" i="32"/>
  <c r="K50" i="32"/>
  <c r="J50" i="32"/>
  <c r="I50" i="32"/>
  <c r="H50" i="32"/>
  <c r="G50" i="32"/>
  <c r="F50" i="32"/>
  <c r="E50" i="32"/>
  <c r="D50" i="32"/>
  <c r="C50" i="32"/>
  <c r="B50" i="32"/>
  <c r="AR8" i="32"/>
  <c r="AX8" i="32" s="1"/>
  <c r="BA8" i="32" s="1"/>
  <c r="AR7" i="32"/>
  <c r="AR50" i="32" s="1"/>
  <c r="AX7" i="32" l="1"/>
  <c r="AX50" i="32" s="1"/>
  <c r="Q57" i="19"/>
  <c r="Z57" i="18"/>
  <c r="F58" i="19"/>
  <c r="R50" i="24"/>
  <c r="B58" i="30"/>
  <c r="S50" i="27"/>
  <c r="S51" i="27" s="1"/>
  <c r="T2" i="22"/>
  <c r="I2" i="22"/>
  <c r="D58" i="18"/>
  <c r="D59" i="18" s="1"/>
  <c r="T1" i="29"/>
  <c r="N1" i="28"/>
  <c r="Z1" i="27"/>
  <c r="N1" i="26"/>
  <c r="S1" i="24"/>
  <c r="H1" i="23"/>
  <c r="X1" i="21"/>
  <c r="P1" i="20"/>
  <c r="O52" i="31"/>
  <c r="N52" i="31"/>
  <c r="M52" i="31"/>
  <c r="M53" i="31" s="1"/>
  <c r="L52" i="31"/>
  <c r="K52" i="31"/>
  <c r="J52" i="31"/>
  <c r="I52" i="31"/>
  <c r="H52" i="31"/>
  <c r="G52" i="31"/>
  <c r="F52" i="31"/>
  <c r="E52" i="31"/>
  <c r="E53" i="31" s="1"/>
  <c r="D52" i="31"/>
  <c r="C52" i="31"/>
  <c r="B52" i="31"/>
  <c r="B53" i="31" s="1"/>
  <c r="I53" i="31"/>
  <c r="O3" i="31"/>
  <c r="O52" i="30"/>
  <c r="O53" i="30" s="1"/>
  <c r="N52" i="30"/>
  <c r="M52" i="30"/>
  <c r="L52" i="30"/>
  <c r="L53" i="30" s="1"/>
  <c r="K52" i="30"/>
  <c r="K53" i="30" s="1"/>
  <c r="J52" i="30"/>
  <c r="I52" i="30"/>
  <c r="H52" i="30"/>
  <c r="G52" i="30"/>
  <c r="G53" i="30" s="1"/>
  <c r="F52" i="30"/>
  <c r="E52" i="30"/>
  <c r="D52" i="30"/>
  <c r="D53" i="30" s="1"/>
  <c r="C52" i="30"/>
  <c r="C53" i="30" s="1"/>
  <c r="B52" i="30"/>
  <c r="S50" i="29"/>
  <c r="S51" i="29" s="1"/>
  <c r="R50" i="29"/>
  <c r="Q50" i="29"/>
  <c r="P50" i="29"/>
  <c r="P51" i="29" s="1"/>
  <c r="O50" i="29"/>
  <c r="O51" i="29" s="1"/>
  <c r="M50" i="29"/>
  <c r="L50" i="29"/>
  <c r="K50" i="29"/>
  <c r="R51" i="29"/>
  <c r="Q51" i="29"/>
  <c r="M50" i="28"/>
  <c r="M51" i="28" s="1"/>
  <c r="L50" i="28"/>
  <c r="L51" i="28" s="1"/>
  <c r="K50" i="28"/>
  <c r="J50" i="28"/>
  <c r="J51" i="28" s="1"/>
  <c r="I50" i="28"/>
  <c r="I51" i="28" s="1"/>
  <c r="H50" i="28"/>
  <c r="H51" i="28" s="1"/>
  <c r="G50" i="28"/>
  <c r="G51" i="28" s="1"/>
  <c r="F50" i="28"/>
  <c r="F51" i="28" s="1"/>
  <c r="E50" i="28"/>
  <c r="E51" i="28" s="1"/>
  <c r="D50" i="28"/>
  <c r="D51" i="28" s="1"/>
  <c r="C50" i="28"/>
  <c r="C51" i="28" s="1"/>
  <c r="B50" i="28"/>
  <c r="Y50" i="27"/>
  <c r="Y51" i="27" s="1"/>
  <c r="X50" i="27"/>
  <c r="W50" i="27"/>
  <c r="V50" i="27"/>
  <c r="U50" i="27"/>
  <c r="U51" i="27" s="1"/>
  <c r="Q50" i="27"/>
  <c r="O50" i="27"/>
  <c r="L50" i="27"/>
  <c r="L51" i="27" s="1"/>
  <c r="K50" i="27"/>
  <c r="K51" i="27" s="1"/>
  <c r="J50" i="27"/>
  <c r="I50" i="27"/>
  <c r="I51" i="27" s="1"/>
  <c r="H50" i="27"/>
  <c r="G50" i="27"/>
  <c r="G51" i="27" s="1"/>
  <c r="F50" i="27"/>
  <c r="E50" i="27"/>
  <c r="D50" i="27"/>
  <c r="C50" i="27"/>
  <c r="C51" i="27" s="1"/>
  <c r="B50" i="27"/>
  <c r="M50" i="26"/>
  <c r="M51" i="26" s="1"/>
  <c r="L50" i="26"/>
  <c r="L51" i="26" s="1"/>
  <c r="K50" i="26"/>
  <c r="K51" i="26" s="1"/>
  <c r="J50" i="26"/>
  <c r="I50" i="26"/>
  <c r="I51" i="26" s="1"/>
  <c r="G50" i="26"/>
  <c r="E50" i="26"/>
  <c r="D50" i="26"/>
  <c r="C50" i="26"/>
  <c r="Q50" i="24"/>
  <c r="Q51" i="24" s="1"/>
  <c r="P50" i="24"/>
  <c r="P51" i="24" s="1"/>
  <c r="O50" i="24"/>
  <c r="N50" i="24"/>
  <c r="N51" i="24" s="1"/>
  <c r="M50" i="24"/>
  <c r="M51" i="24" s="1"/>
  <c r="L50" i="24"/>
  <c r="L51" i="24" s="1"/>
  <c r="K50" i="24"/>
  <c r="K51" i="24" s="1"/>
  <c r="J50" i="24"/>
  <c r="I50" i="24"/>
  <c r="I51" i="24" s="1"/>
  <c r="H50" i="24"/>
  <c r="H51" i="24" s="1"/>
  <c r="G50" i="24"/>
  <c r="G51" i="24" s="1"/>
  <c r="F50" i="24"/>
  <c r="F51" i="24" s="1"/>
  <c r="E50" i="24"/>
  <c r="E51" i="24" s="1"/>
  <c r="D50" i="24"/>
  <c r="C50" i="24"/>
  <c r="C51" i="24" s="1"/>
  <c r="B50" i="24"/>
  <c r="B51" i="24" s="1"/>
  <c r="E49" i="23"/>
  <c r="E50" i="23" s="1"/>
  <c r="D49" i="23"/>
  <c r="C49" i="23"/>
  <c r="B49" i="23"/>
  <c r="U50" i="22"/>
  <c r="U51" i="22" s="1"/>
  <c r="T50" i="22"/>
  <c r="S50" i="22"/>
  <c r="S51" i="22" s="1"/>
  <c r="R50" i="22"/>
  <c r="R51" i="22" s="1"/>
  <c r="Q50" i="22"/>
  <c r="P50" i="22"/>
  <c r="P51" i="22" s="1"/>
  <c r="O50" i="22"/>
  <c r="O51" i="22" s="1"/>
  <c r="N50" i="22"/>
  <c r="N51" i="22" s="1"/>
  <c r="M50" i="22"/>
  <c r="M51" i="22" s="1"/>
  <c r="L50" i="22"/>
  <c r="K50" i="22"/>
  <c r="K51" i="22" s="1"/>
  <c r="J50" i="22"/>
  <c r="J51" i="22" s="1"/>
  <c r="I50" i="22"/>
  <c r="H50" i="22"/>
  <c r="H51" i="22" s="1"/>
  <c r="G50" i="22"/>
  <c r="G51" i="22" s="1"/>
  <c r="F50" i="22"/>
  <c r="F51" i="22" s="1"/>
  <c r="E50" i="22"/>
  <c r="E51" i="22" s="1"/>
  <c r="D50" i="22"/>
  <c r="C50" i="22"/>
  <c r="C51" i="22" s="1"/>
  <c r="B50" i="22"/>
  <c r="B51" i="22" s="1"/>
  <c r="W58" i="21"/>
  <c r="V58" i="21"/>
  <c r="V59" i="21" s="1"/>
  <c r="U58" i="21"/>
  <c r="T58" i="21"/>
  <c r="S58" i="21"/>
  <c r="S59" i="21" s="1"/>
  <c r="R58" i="21"/>
  <c r="Q58" i="21"/>
  <c r="P58" i="21"/>
  <c r="O58" i="21"/>
  <c r="N58" i="21"/>
  <c r="M58" i="21"/>
  <c r="L58" i="21"/>
  <c r="K58" i="21"/>
  <c r="K59" i="21" s="1"/>
  <c r="J58" i="21"/>
  <c r="I58" i="21"/>
  <c r="H58" i="21"/>
  <c r="G58" i="21"/>
  <c r="G59" i="21" s="1"/>
  <c r="F58" i="21"/>
  <c r="E58" i="21"/>
  <c r="D58" i="21"/>
  <c r="D59" i="21" s="1"/>
  <c r="C58" i="21"/>
  <c r="O50" i="20"/>
  <c r="O51" i="20" s="1"/>
  <c r="N50" i="20"/>
  <c r="M50" i="20"/>
  <c r="L50" i="20"/>
  <c r="K50" i="20"/>
  <c r="K51" i="20" s="1"/>
  <c r="J50" i="20"/>
  <c r="I50" i="20"/>
  <c r="H50" i="20"/>
  <c r="G50" i="20"/>
  <c r="F50" i="20"/>
  <c r="F51" i="20" s="1"/>
  <c r="E50" i="20"/>
  <c r="D50" i="20"/>
  <c r="D51" i="20" s="1"/>
  <c r="C50" i="20"/>
  <c r="C51" i="20" s="1"/>
  <c r="B50" i="20"/>
  <c r="P58" i="19"/>
  <c r="O58" i="19"/>
  <c r="O59" i="19" s="1"/>
  <c r="N58" i="19"/>
  <c r="M58" i="19"/>
  <c r="L58" i="19"/>
  <c r="K58" i="19"/>
  <c r="J58" i="19"/>
  <c r="I58" i="19"/>
  <c r="H58" i="19"/>
  <c r="H59" i="19" s="1"/>
  <c r="G58" i="19"/>
  <c r="E58" i="19"/>
  <c r="D58" i="19"/>
  <c r="D59" i="19" s="1"/>
  <c r="C58" i="19"/>
  <c r="Y58" i="18"/>
  <c r="Y59" i="18" s="1"/>
  <c r="X58" i="18"/>
  <c r="W58" i="18"/>
  <c r="V58" i="18"/>
  <c r="U58" i="18"/>
  <c r="U59" i="18" s="1"/>
  <c r="T58" i="18"/>
  <c r="S58" i="18"/>
  <c r="R58" i="18"/>
  <c r="Q58" i="18"/>
  <c r="Q59" i="18" s="1"/>
  <c r="P58" i="18"/>
  <c r="O58" i="18"/>
  <c r="O59" i="18" s="1"/>
  <c r="N58" i="18"/>
  <c r="M58" i="18"/>
  <c r="L58" i="18"/>
  <c r="K58" i="18"/>
  <c r="J58" i="18"/>
  <c r="I58" i="18"/>
  <c r="I59" i="18" s="1"/>
  <c r="H58" i="18"/>
  <c r="G58" i="18"/>
  <c r="G59" i="18" s="1"/>
  <c r="F58" i="18"/>
  <c r="E58" i="18"/>
  <c r="E59" i="18" s="1"/>
  <c r="N53" i="31"/>
  <c r="N53" i="30"/>
  <c r="G53" i="31"/>
  <c r="T59" i="18"/>
  <c r="M59" i="18"/>
  <c r="H53" i="30"/>
  <c r="BA7" i="32" l="1"/>
  <c r="BA50" i="32" s="1"/>
  <c r="C50" i="23"/>
  <c r="D50" i="23"/>
  <c r="H53" i="31"/>
  <c r="L53" i="31"/>
  <c r="B51" i="28"/>
  <c r="K51" i="28"/>
  <c r="H51" i="27"/>
  <c r="V51" i="27"/>
  <c r="X51" i="27"/>
  <c r="J51" i="26"/>
  <c r="D51" i="26"/>
  <c r="E51" i="26"/>
  <c r="G51" i="26"/>
  <c r="O51" i="24"/>
  <c r="J51" i="24"/>
  <c r="I51" i="22"/>
  <c r="Q51" i="22"/>
  <c r="D51" i="22"/>
  <c r="L51" i="22"/>
  <c r="T51" i="22"/>
  <c r="H59" i="21"/>
  <c r="P59" i="21"/>
  <c r="O59" i="21"/>
  <c r="I59" i="21"/>
  <c r="Q59" i="21"/>
  <c r="J59" i="21"/>
  <c r="R59" i="21"/>
  <c r="C59" i="21"/>
  <c r="E51" i="20"/>
  <c r="L51" i="20"/>
  <c r="M51" i="20"/>
  <c r="N51" i="20"/>
  <c r="B51" i="20"/>
  <c r="I51" i="20"/>
  <c r="J51" i="20"/>
  <c r="J59" i="19"/>
  <c r="K59" i="19"/>
  <c r="C59" i="19"/>
  <c r="L59" i="19"/>
  <c r="H59" i="18"/>
  <c r="P59" i="18"/>
  <c r="J59" i="18"/>
  <c r="R59" i="18"/>
  <c r="K59" i="18"/>
  <c r="B53" i="30"/>
  <c r="J53" i="30"/>
  <c r="C53" i="31"/>
  <c r="J53" i="31"/>
  <c r="D53" i="31"/>
  <c r="K53" i="31"/>
  <c r="F59" i="19"/>
  <c r="K51" i="29"/>
  <c r="E53" i="30"/>
  <c r="M53" i="30"/>
  <c r="L51" i="29"/>
  <c r="F53" i="30"/>
  <c r="F53" i="31"/>
  <c r="M51" i="29"/>
  <c r="O53" i="31"/>
  <c r="R51" i="24"/>
  <c r="X59" i="18"/>
  <c r="W59" i="21"/>
  <c r="W51" i="27"/>
  <c r="B51" i="27"/>
  <c r="M59" i="19"/>
  <c r="N59" i="19"/>
  <c r="D51" i="24"/>
  <c r="D51" i="27"/>
  <c r="G59" i="19"/>
  <c r="L59" i="21"/>
  <c r="T59" i="21"/>
  <c r="E51" i="27"/>
  <c r="O51" i="27"/>
  <c r="F59" i="18"/>
  <c r="N59" i="18"/>
  <c r="V59" i="18"/>
  <c r="P59" i="19"/>
  <c r="G51" i="20"/>
  <c r="E59" i="21"/>
  <c r="M59" i="21"/>
  <c r="U59" i="21"/>
  <c r="B50" i="23"/>
  <c r="F51" i="27"/>
  <c r="Q51" i="27"/>
  <c r="J51" i="27"/>
  <c r="S59" i="18"/>
  <c r="L59" i="18"/>
  <c r="E59" i="19"/>
  <c r="W59" i="18"/>
  <c r="I59" i="19"/>
  <c r="H51" i="20"/>
  <c r="F59" i="21"/>
  <c r="N59" i="21"/>
  <c r="C51" i="26"/>
  <c r="I53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h21inf119</author>
  </authors>
  <commentList>
    <comment ref="O39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不明＋総計＝35085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赤石 信行１３</author>
  </authors>
  <commentList>
    <comment ref="P51" authorId="0" shapeId="0" xr:uid="{00000000-0006-0000-0C00-000001000000}">
      <text>
        <r>
          <rPr>
            <sz val="9"/>
            <color indexed="81"/>
            <rFont val="ＭＳ Ｐゴシック"/>
            <family val="3"/>
            <charset val="128"/>
          </rPr>
          <t>131,820／751,120,000　歳入歳出予算の総額</t>
        </r>
      </text>
    </comment>
    <comment ref="Q51" authorId="0" shapeId="0" xr:uid="{00000000-0006-0000-0C00-000002000000}">
      <text>
        <r>
          <rPr>
            <sz val="9"/>
            <color indexed="81"/>
            <rFont val="ＭＳ Ｐゴシック"/>
            <family val="3"/>
            <charset val="128"/>
          </rPr>
          <t>131,820／166,709,834　予算書の教育費の総額</t>
        </r>
      </text>
    </comment>
  </commentList>
</comments>
</file>

<file path=xl/sharedStrings.xml><?xml version="1.0" encoding="utf-8"?>
<sst xmlns="http://schemas.openxmlformats.org/spreadsheetml/2006/main" count="2496" uniqueCount="632">
  <si>
    <t>館 名</t>
    <rPh sb="0" eb="1">
      <t>カン</t>
    </rPh>
    <rPh sb="2" eb="3">
      <t>ナ</t>
    </rPh>
    <phoneticPr fontId="2"/>
  </si>
  <si>
    <t>　全　蔵　書　冊　数         (冊)</t>
    <rPh sb="1" eb="2">
      <t>ゼン</t>
    </rPh>
    <rPh sb="3" eb="4">
      <t>ゾウショ</t>
    </rPh>
    <rPh sb="5" eb="6">
      <t>ゾウショ</t>
    </rPh>
    <rPh sb="7" eb="8">
      <t>サツ</t>
    </rPh>
    <rPh sb="9" eb="10">
      <t>スウ</t>
    </rPh>
    <rPh sb="20" eb="21">
      <t>サツ</t>
    </rPh>
    <phoneticPr fontId="2"/>
  </si>
  <si>
    <t>（冊）</t>
    <rPh sb="1" eb="2">
      <t>サツ</t>
    </rPh>
    <phoneticPr fontId="2"/>
  </si>
  <si>
    <t>備　考</t>
  </si>
  <si>
    <t>自動車図書館</t>
    <rPh sb="0" eb="3">
      <t>ジドウシャ</t>
    </rPh>
    <rPh sb="3" eb="6">
      <t>トショカン</t>
    </rPh>
    <phoneticPr fontId="2"/>
  </si>
  <si>
    <t>分室・サービスポイント</t>
    <rPh sb="0" eb="2">
      <t>ブンシツ</t>
    </rPh>
    <phoneticPr fontId="2"/>
  </si>
  <si>
    <t>その他</t>
    <rPh sb="2" eb="3">
      <t>タ</t>
    </rPh>
    <phoneticPr fontId="2"/>
  </si>
  <si>
    <t>　うち開架冊数</t>
    <rPh sb="3" eb="5">
      <t>カイカ</t>
    </rPh>
    <rPh sb="5" eb="6">
      <t>サツ</t>
    </rPh>
    <rPh sb="6" eb="7">
      <t>スウ</t>
    </rPh>
    <phoneticPr fontId="2"/>
  </si>
  <si>
    <t>うち紙芝居</t>
    <rPh sb="2" eb="5">
      <t>カミシバイ</t>
    </rPh>
    <phoneticPr fontId="2"/>
  </si>
  <si>
    <t>一般</t>
    <rPh sb="0" eb="2">
      <t>イッパン</t>
    </rPh>
    <phoneticPr fontId="2"/>
  </si>
  <si>
    <t>児童</t>
    <rPh sb="0" eb="2">
      <t>ジドウ</t>
    </rPh>
    <phoneticPr fontId="2"/>
  </si>
  <si>
    <t>合計</t>
    <rPh sb="0" eb="2">
      <t>ゴウケイ</t>
    </rPh>
    <phoneticPr fontId="2"/>
  </si>
  <si>
    <t>奉仕人口</t>
    <rPh sb="0" eb="2">
      <t>ホウシ</t>
    </rPh>
    <rPh sb="2" eb="4">
      <t>ジンコウ</t>
    </rPh>
    <phoneticPr fontId="2"/>
  </si>
  <si>
    <t xml:space="preserve">  本　館　用　一　般　図　書　　</t>
    <rPh sb="6" eb="7">
      <t>ヨウ</t>
    </rPh>
    <rPh sb="8" eb="9">
      <t>イチ</t>
    </rPh>
    <rPh sb="10" eb="11">
      <t>パン</t>
    </rPh>
    <rPh sb="12" eb="13">
      <t>ズ</t>
    </rPh>
    <rPh sb="14" eb="15">
      <t>ショ</t>
    </rPh>
    <phoneticPr fontId="2"/>
  </si>
  <si>
    <t xml:space="preserve"> 総       記</t>
    <rPh sb="1" eb="10">
      <t>ソウキ</t>
    </rPh>
    <phoneticPr fontId="2"/>
  </si>
  <si>
    <t>年間受入冊数</t>
    <rPh sb="0" eb="2">
      <t>ネンカン</t>
    </rPh>
    <rPh sb="2" eb="4">
      <t>ウケイレ</t>
    </rPh>
    <rPh sb="4" eb="5">
      <t>サツ</t>
    </rPh>
    <rPh sb="5" eb="6">
      <t>スウ</t>
    </rPh>
    <phoneticPr fontId="2"/>
  </si>
  <si>
    <t>(冊)</t>
    <rPh sb="1" eb="2">
      <t>サツ</t>
    </rPh>
    <phoneticPr fontId="2"/>
  </si>
  <si>
    <t>年間除籍冊数（含移管）</t>
    <rPh sb="0" eb="2">
      <t>ネンカン</t>
    </rPh>
    <rPh sb="2" eb="4">
      <t>ジョセキ</t>
    </rPh>
    <rPh sb="4" eb="5">
      <t>サツ</t>
    </rPh>
    <rPh sb="5" eb="6">
      <t>スウ</t>
    </rPh>
    <rPh sb="7" eb="8">
      <t>フク</t>
    </rPh>
    <rPh sb="8" eb="10">
      <t>イカン</t>
    </rPh>
    <phoneticPr fontId="2"/>
  </si>
  <si>
    <t>年間受入雑誌種数</t>
  </si>
  <si>
    <t>年間受入新聞種数</t>
  </si>
  <si>
    <t>備  考</t>
    <rPh sb="0" eb="4">
      <t>ビコウ</t>
    </rPh>
    <phoneticPr fontId="2"/>
  </si>
  <si>
    <t>　本館奉仕用</t>
    <rPh sb="1" eb="3">
      <t>ホンカン</t>
    </rPh>
    <rPh sb="3" eb="5">
      <t>ホウシ</t>
    </rPh>
    <rPh sb="5" eb="6">
      <t>ヨウ</t>
    </rPh>
    <phoneticPr fontId="2"/>
  </si>
  <si>
    <t>その他２</t>
    <rPh sb="0" eb="3">
      <t>ソノタ</t>
    </rPh>
    <phoneticPr fontId="2"/>
  </si>
  <si>
    <t>　合計</t>
    <rPh sb="1" eb="3">
      <t>ゴウケイ</t>
    </rPh>
    <phoneticPr fontId="2"/>
  </si>
  <si>
    <t>(点)</t>
    <rPh sb="1" eb="2">
      <t>テン</t>
    </rPh>
    <phoneticPr fontId="2"/>
  </si>
  <si>
    <t xml:space="preserve">  年　間　受  入　点　数</t>
    <rPh sb="2" eb="5">
      <t>ネンカン</t>
    </rPh>
    <rPh sb="6" eb="10">
      <t>ウケイ</t>
    </rPh>
    <rPh sb="11" eb="14">
      <t>テンスウ</t>
    </rPh>
    <phoneticPr fontId="2"/>
  </si>
  <si>
    <t>備 考</t>
    <rPh sb="0" eb="3">
      <t>ビコウ</t>
    </rPh>
    <phoneticPr fontId="2"/>
  </si>
  <si>
    <t>Ｃ  Ｄ</t>
    <phoneticPr fontId="2"/>
  </si>
  <si>
    <t>レコード</t>
    <phoneticPr fontId="2"/>
  </si>
  <si>
    <t>カセット</t>
    <phoneticPr fontId="2"/>
  </si>
  <si>
    <t>ﾋﾞﾃﾞｵ</t>
    <phoneticPr fontId="2"/>
  </si>
  <si>
    <t>Ｌ  Ｄ</t>
    <phoneticPr fontId="2"/>
  </si>
  <si>
    <t>DVD</t>
    <phoneticPr fontId="2"/>
  </si>
  <si>
    <t>合  計</t>
    <rPh sb="0" eb="4">
      <t>ゴウケイ</t>
    </rPh>
    <phoneticPr fontId="2"/>
  </si>
  <si>
    <t>(人)</t>
    <rPh sb="1" eb="2">
      <t>ニン</t>
    </rPh>
    <phoneticPr fontId="2"/>
  </si>
  <si>
    <t>開館日数</t>
    <rPh sb="0" eb="2">
      <t>カイカン</t>
    </rPh>
    <rPh sb="2" eb="4">
      <t>ニッスウ</t>
    </rPh>
    <phoneticPr fontId="2"/>
  </si>
  <si>
    <t>（点）</t>
    <rPh sb="1" eb="2">
      <t>テン</t>
    </rPh>
    <phoneticPr fontId="2"/>
  </si>
  <si>
    <t>個人貸出</t>
    <rPh sb="0" eb="2">
      <t>コジン</t>
    </rPh>
    <rPh sb="2" eb="4">
      <t>カシダシ</t>
    </rPh>
    <phoneticPr fontId="2"/>
  </si>
  <si>
    <t>本　館</t>
    <rPh sb="0" eb="3">
      <t>ホンカン</t>
    </rPh>
    <phoneticPr fontId="2"/>
  </si>
  <si>
    <t>分室 ・サービスポイント</t>
    <rPh sb="0" eb="2">
      <t>ブンシツ</t>
    </rPh>
    <phoneticPr fontId="2"/>
  </si>
  <si>
    <t>合　計</t>
    <rPh sb="0" eb="3">
      <t>ゴウケイ</t>
    </rPh>
    <phoneticPr fontId="2"/>
  </si>
  <si>
    <t>うち自治体内登録者</t>
    <rPh sb="2" eb="5">
      <t>ジチタイ</t>
    </rPh>
    <rPh sb="5" eb="6">
      <t>ナイ</t>
    </rPh>
    <rPh sb="6" eb="9">
      <t>トウロクシャ</t>
    </rPh>
    <phoneticPr fontId="2"/>
  </si>
  <si>
    <t>相互貸借</t>
    <rPh sb="0" eb="2">
      <t>ソウゴ</t>
    </rPh>
    <rPh sb="2" eb="4">
      <t>タイシャク</t>
    </rPh>
    <phoneticPr fontId="2"/>
  </si>
  <si>
    <t>点数 ／</t>
    <rPh sb="0" eb="1">
      <t>テン</t>
    </rPh>
    <rPh sb="1" eb="2">
      <t>スウ</t>
    </rPh>
    <phoneticPr fontId="2"/>
  </si>
  <si>
    <t>(日)</t>
    <rPh sb="1" eb="2">
      <t>ニチ</t>
    </rPh>
    <phoneticPr fontId="2"/>
  </si>
  <si>
    <t>本  館</t>
    <rPh sb="0" eb="4">
      <t>ホンカン</t>
    </rPh>
    <phoneticPr fontId="2"/>
  </si>
  <si>
    <t>自動車</t>
    <rPh sb="0" eb="3">
      <t>ジドウシャ</t>
    </rPh>
    <phoneticPr fontId="2"/>
  </si>
  <si>
    <t>貸出数</t>
    <rPh sb="0" eb="2">
      <t>カシダシ</t>
    </rPh>
    <rPh sb="2" eb="3">
      <t>スウ</t>
    </rPh>
    <phoneticPr fontId="2"/>
  </si>
  <si>
    <t>計</t>
    <rPh sb="0" eb="1">
      <t>ケイ</t>
    </rPh>
    <phoneticPr fontId="2"/>
  </si>
  <si>
    <t>宗教哲学</t>
    <rPh sb="0" eb="2">
      <t>シュウキョウ</t>
    </rPh>
    <rPh sb="2" eb="4">
      <t>テツガク</t>
    </rPh>
    <phoneticPr fontId="2"/>
  </si>
  <si>
    <t>歴史地理</t>
    <rPh sb="0" eb="2">
      <t>レキシ</t>
    </rPh>
    <rPh sb="2" eb="4">
      <t>チリ</t>
    </rPh>
    <phoneticPr fontId="2"/>
  </si>
  <si>
    <t>社会科学</t>
    <rPh sb="0" eb="2">
      <t>シャカイ</t>
    </rPh>
    <rPh sb="2" eb="4">
      <t>カガク</t>
    </rPh>
    <phoneticPr fontId="2"/>
  </si>
  <si>
    <t>自然科学</t>
    <rPh sb="0" eb="2">
      <t>シゼン</t>
    </rPh>
    <rPh sb="2" eb="4">
      <t>カガク</t>
    </rPh>
    <phoneticPr fontId="2"/>
  </si>
  <si>
    <t>技術工学</t>
    <rPh sb="0" eb="2">
      <t>ギジュツ</t>
    </rPh>
    <rPh sb="2" eb="4">
      <t>コウガク</t>
    </rPh>
    <phoneticPr fontId="2"/>
  </si>
  <si>
    <t>産　業</t>
    <rPh sb="0" eb="3">
      <t>サンギョウ</t>
    </rPh>
    <phoneticPr fontId="2"/>
  </si>
  <si>
    <t>郷土資料</t>
    <rPh sb="0" eb="2">
      <t>キョウド</t>
    </rPh>
    <rPh sb="2" eb="4">
      <t>シリョウ</t>
    </rPh>
    <phoneticPr fontId="2"/>
  </si>
  <si>
    <t>児   童</t>
    <rPh sb="0" eb="5">
      <t>ジドウ</t>
    </rPh>
    <phoneticPr fontId="2"/>
  </si>
  <si>
    <t>紙芝居</t>
    <rPh sb="0" eb="3">
      <t>カミシバイ</t>
    </rPh>
    <phoneticPr fontId="2"/>
  </si>
  <si>
    <t>雑誌等</t>
    <rPh sb="0" eb="2">
      <t>ザッシ</t>
    </rPh>
    <rPh sb="2" eb="3">
      <t>トウ</t>
    </rPh>
    <phoneticPr fontId="2"/>
  </si>
  <si>
    <t xml:space="preserve">    自　動　車  図  書  館</t>
    <rPh sb="4" eb="9">
      <t>ジドウシャ</t>
    </rPh>
    <rPh sb="11" eb="18">
      <t>トショカン</t>
    </rPh>
    <phoneticPr fontId="2"/>
  </si>
  <si>
    <t>分室、ＳＰ</t>
    <rPh sb="0" eb="2">
      <t>ブンシツ</t>
    </rPh>
    <phoneticPr fontId="2"/>
  </si>
  <si>
    <t xml:space="preserve"> 団体貸出</t>
    <rPh sb="1" eb="3">
      <t>ダンタイ</t>
    </rPh>
    <rPh sb="3" eb="5">
      <t>カシダシ</t>
    </rPh>
    <phoneticPr fontId="2"/>
  </si>
  <si>
    <t>自動車図書館車名</t>
    <rPh sb="0" eb="3">
      <t>ジドウシャ</t>
    </rPh>
    <rPh sb="3" eb="6">
      <t>トショカン</t>
    </rPh>
    <rPh sb="6" eb="7">
      <t>シャ</t>
    </rPh>
    <rPh sb="7" eb="8">
      <t>ナ</t>
    </rPh>
    <phoneticPr fontId="2"/>
  </si>
  <si>
    <t>台数</t>
    <rPh sb="0" eb="2">
      <t>ダイスウ</t>
    </rPh>
    <phoneticPr fontId="2"/>
  </si>
  <si>
    <t>乗務員</t>
    <rPh sb="0" eb="3">
      <t>ジョウムイン</t>
    </rPh>
    <phoneticPr fontId="2"/>
  </si>
  <si>
    <t>積載図書冊数</t>
    <rPh sb="0" eb="2">
      <t>セキサイ</t>
    </rPh>
    <rPh sb="2" eb="4">
      <t>トショ</t>
    </rPh>
    <rPh sb="4" eb="5">
      <t>サツ</t>
    </rPh>
    <rPh sb="5" eb="6">
      <t>スウ</t>
    </rPh>
    <phoneticPr fontId="2"/>
  </si>
  <si>
    <t>巡回間隔</t>
    <rPh sb="0" eb="2">
      <t>ジュンカイ</t>
    </rPh>
    <rPh sb="2" eb="4">
      <t>カンカク</t>
    </rPh>
    <phoneticPr fontId="2"/>
  </si>
  <si>
    <t xml:space="preserve"> 巡回対象地域</t>
    <rPh sb="1" eb="3">
      <t>ジュンカイ</t>
    </rPh>
    <rPh sb="3" eb="5">
      <t>タイショウ</t>
    </rPh>
    <rPh sb="5" eb="7">
      <t>チイキ</t>
    </rPh>
    <phoneticPr fontId="2"/>
  </si>
  <si>
    <t>貸出冊数</t>
    <rPh sb="0" eb="2">
      <t>カシダシ</t>
    </rPh>
    <rPh sb="2" eb="3">
      <t>サツ</t>
    </rPh>
    <rPh sb="3" eb="4">
      <t>スウ</t>
    </rPh>
    <phoneticPr fontId="2"/>
  </si>
  <si>
    <t>団体数</t>
    <rPh sb="0" eb="2">
      <t>ダンタイ</t>
    </rPh>
    <rPh sb="2" eb="3">
      <t>スウ</t>
    </rPh>
    <phoneticPr fontId="2"/>
  </si>
  <si>
    <t>貸出回数</t>
    <rPh sb="0" eb="2">
      <t>カシダシ</t>
    </rPh>
    <rPh sb="2" eb="4">
      <t>カイスウ</t>
    </rPh>
    <phoneticPr fontId="2"/>
  </si>
  <si>
    <t>(台)</t>
    <rPh sb="1" eb="2">
      <t>ダイ</t>
    </rPh>
    <phoneticPr fontId="2"/>
  </si>
  <si>
    <t>（ｎ日に一度）</t>
    <rPh sb="2" eb="3">
      <t>ヒ</t>
    </rPh>
    <rPh sb="4" eb="6">
      <t>イチド</t>
    </rPh>
    <phoneticPr fontId="2"/>
  </si>
  <si>
    <t>合計（冊）</t>
    <rPh sb="0" eb="2">
      <t>ゴウケイ</t>
    </rPh>
    <rPh sb="3" eb="4">
      <t>サツ</t>
    </rPh>
    <phoneticPr fontId="2"/>
  </si>
  <si>
    <t>(団体)</t>
    <rPh sb="1" eb="3">
      <t>ダンタイ</t>
    </rPh>
    <phoneticPr fontId="2"/>
  </si>
  <si>
    <t>(回)</t>
    <rPh sb="1" eb="2">
      <t>カイ</t>
    </rPh>
    <phoneticPr fontId="2"/>
  </si>
  <si>
    <t>マイクロフィルム・フィッシュ複写</t>
    <rPh sb="14" eb="16">
      <t>フクシャ</t>
    </rPh>
    <phoneticPr fontId="2"/>
  </si>
  <si>
    <t>CD-ROM等電子出版物複写</t>
    <rPh sb="6" eb="7">
      <t>トウ</t>
    </rPh>
    <rPh sb="7" eb="9">
      <t>デンシ</t>
    </rPh>
    <rPh sb="9" eb="12">
      <t>シュッパンブツ</t>
    </rPh>
    <rPh sb="12" eb="14">
      <t>フクシャ</t>
    </rPh>
    <phoneticPr fontId="2"/>
  </si>
  <si>
    <t>備   考</t>
    <rPh sb="0" eb="5">
      <t>ビコウ</t>
    </rPh>
    <phoneticPr fontId="2"/>
  </si>
  <si>
    <t>受付件数</t>
    <rPh sb="0" eb="2">
      <t>ウケツケ</t>
    </rPh>
    <rPh sb="2" eb="4">
      <t>ケンスウ</t>
    </rPh>
    <phoneticPr fontId="2"/>
  </si>
  <si>
    <t>　受付区分</t>
    <rPh sb="1" eb="3">
      <t>ウケツケ</t>
    </rPh>
    <rPh sb="3" eb="5">
      <t>クブン</t>
    </rPh>
    <phoneticPr fontId="2"/>
  </si>
  <si>
    <t>(件)</t>
    <rPh sb="1" eb="2">
      <t>ケン</t>
    </rPh>
    <phoneticPr fontId="2"/>
  </si>
  <si>
    <t>複写料金（白黒）</t>
    <rPh sb="0" eb="2">
      <t>フクシャ</t>
    </rPh>
    <rPh sb="2" eb="4">
      <t>リョウキン</t>
    </rPh>
    <rPh sb="5" eb="7">
      <t>シロクロ</t>
    </rPh>
    <phoneticPr fontId="2"/>
  </si>
  <si>
    <t>カラー複写料金</t>
    <rPh sb="3" eb="5">
      <t>フクシャ</t>
    </rPh>
    <rPh sb="5" eb="7">
      <t>リョウキン</t>
    </rPh>
    <phoneticPr fontId="2"/>
  </si>
  <si>
    <t>コピー枚数</t>
    <rPh sb="3" eb="5">
      <t>マイスウ</t>
    </rPh>
    <phoneticPr fontId="2"/>
  </si>
  <si>
    <t>コピー料金</t>
    <rPh sb="3" eb="5">
      <t>リョウキン</t>
    </rPh>
    <phoneticPr fontId="2"/>
  </si>
  <si>
    <t>　購  入</t>
    <rPh sb="1" eb="5">
      <t>コウニュウ</t>
    </rPh>
    <phoneticPr fontId="2"/>
  </si>
  <si>
    <t xml:space="preserve">　口   頭 </t>
    <rPh sb="1" eb="6">
      <t>コウトウ</t>
    </rPh>
    <phoneticPr fontId="2"/>
  </si>
  <si>
    <t>　電   話</t>
    <rPh sb="1" eb="6">
      <t>デンワ</t>
    </rPh>
    <phoneticPr fontId="2"/>
  </si>
  <si>
    <t>　文   書</t>
    <rPh sb="1" eb="6">
      <t>ブンショ</t>
    </rPh>
    <phoneticPr fontId="2"/>
  </si>
  <si>
    <t>利用案内</t>
    <rPh sb="0" eb="2">
      <t>リヨウ</t>
    </rPh>
    <rPh sb="2" eb="4">
      <t>アンナイ</t>
    </rPh>
    <phoneticPr fontId="2"/>
  </si>
  <si>
    <t>調査相談</t>
    <rPh sb="0" eb="2">
      <t>チョウサ</t>
    </rPh>
    <rPh sb="2" eb="4">
      <t>ソウダン</t>
    </rPh>
    <phoneticPr fontId="2"/>
  </si>
  <si>
    <t>　専  任</t>
    <rPh sb="1" eb="5">
      <t>センニン</t>
    </rPh>
    <phoneticPr fontId="2"/>
  </si>
  <si>
    <t>　兼  任</t>
    <rPh sb="1" eb="5">
      <t>ケンニン</t>
    </rPh>
    <phoneticPr fontId="2"/>
  </si>
  <si>
    <t>(冊・点)</t>
    <rPh sb="1" eb="2">
      <t>サツ</t>
    </rPh>
    <rPh sb="3" eb="4">
      <t>テン</t>
    </rPh>
    <phoneticPr fontId="2"/>
  </si>
  <si>
    <t xml:space="preserve">   (枚)</t>
    <rPh sb="4" eb="5">
      <t>マイ</t>
    </rPh>
    <phoneticPr fontId="2"/>
  </si>
  <si>
    <t>(円/1枚)</t>
    <rPh sb="1" eb="2">
      <t>エン</t>
    </rPh>
    <rPh sb="4" eb="5">
      <t>マイ</t>
    </rPh>
    <phoneticPr fontId="2"/>
  </si>
  <si>
    <t>(枚)</t>
    <rPh sb="1" eb="2">
      <t>マイ</t>
    </rPh>
    <phoneticPr fontId="2"/>
  </si>
  <si>
    <t>　希  望</t>
    <rPh sb="1" eb="5">
      <t>キボウ</t>
    </rPh>
    <phoneticPr fontId="2"/>
  </si>
  <si>
    <t>借受数</t>
    <rPh sb="0" eb="1">
      <t>シャク</t>
    </rPh>
    <rPh sb="1" eb="2">
      <t>ジュ</t>
    </rPh>
    <rPh sb="2" eb="3">
      <t>スウ</t>
    </rPh>
    <phoneticPr fontId="2"/>
  </si>
  <si>
    <t>分室・ｻｰﾋﾞｽ･ﾎﾟｲﾝﾄ</t>
    <rPh sb="0" eb="2">
      <t>ブンシツ</t>
    </rPh>
    <phoneticPr fontId="2"/>
  </si>
  <si>
    <t>本館</t>
    <rPh sb="0" eb="2">
      <t>ホンカン</t>
    </rPh>
    <phoneticPr fontId="2"/>
  </si>
  <si>
    <t>現行システム稼働年月日</t>
    <rPh sb="0" eb="2">
      <t>ゲンコウ</t>
    </rPh>
    <rPh sb="6" eb="8">
      <t>カドウ</t>
    </rPh>
    <rPh sb="8" eb="11">
      <t>ネンガッピ</t>
    </rPh>
    <phoneticPr fontId="2"/>
  </si>
  <si>
    <t>端末</t>
    <rPh sb="0" eb="2">
      <t>タンマツ</t>
    </rPh>
    <phoneticPr fontId="2"/>
  </si>
  <si>
    <t>導入経費</t>
    <rPh sb="0" eb="2">
      <t>ドウニュウ</t>
    </rPh>
    <rPh sb="2" eb="4">
      <t>ケイヒ</t>
    </rPh>
    <phoneticPr fontId="2"/>
  </si>
  <si>
    <t>蔵書検索</t>
    <rPh sb="0" eb="2">
      <t>ゾウショ</t>
    </rPh>
    <rPh sb="2" eb="4">
      <t>ケンサク</t>
    </rPh>
    <phoneticPr fontId="2"/>
  </si>
  <si>
    <t>予約受付</t>
    <rPh sb="0" eb="2">
      <t>ヨヤク</t>
    </rPh>
    <rPh sb="2" eb="4">
      <t>ウケツケ</t>
    </rPh>
    <phoneticPr fontId="2"/>
  </si>
  <si>
    <t>Ｗｅｂサーバーの所在</t>
    <rPh sb="8" eb="10">
      <t>ショザイ</t>
    </rPh>
    <phoneticPr fontId="2"/>
  </si>
  <si>
    <t>うち利用者開放端末</t>
    <rPh sb="2" eb="5">
      <t>リヨウシャ</t>
    </rPh>
    <rPh sb="5" eb="7">
      <t>カイホウ</t>
    </rPh>
    <rPh sb="7" eb="9">
      <t>タンマツ</t>
    </rPh>
    <phoneticPr fontId="2"/>
  </si>
  <si>
    <t>利用者開放</t>
    <rPh sb="0" eb="3">
      <t>リヨウシャ</t>
    </rPh>
    <rPh sb="3" eb="5">
      <t>カイホウ</t>
    </rPh>
    <phoneticPr fontId="2"/>
  </si>
  <si>
    <t>(千円)</t>
    <rPh sb="1" eb="3">
      <t>センエン</t>
    </rPh>
    <phoneticPr fontId="2"/>
  </si>
  <si>
    <t>図書、ＡＶ</t>
    <rPh sb="0" eb="2">
      <t>トショ</t>
    </rPh>
    <phoneticPr fontId="2"/>
  </si>
  <si>
    <t>端末台数</t>
    <rPh sb="0" eb="2">
      <t>タンマツ</t>
    </rPh>
    <rPh sb="2" eb="4">
      <t>ダイスウ</t>
    </rPh>
    <phoneticPr fontId="2"/>
  </si>
  <si>
    <t>（千円）</t>
  </si>
  <si>
    <t>臨時的経費</t>
    <rPh sb="0" eb="2">
      <t>リンジ</t>
    </rPh>
    <rPh sb="2" eb="3">
      <t>テキ</t>
    </rPh>
    <rPh sb="3" eb="5">
      <t>ケイヒ</t>
    </rPh>
    <phoneticPr fontId="2"/>
  </si>
  <si>
    <t>備     考</t>
  </si>
  <si>
    <t>　資料費</t>
    <rPh sb="1" eb="2">
      <t>シ</t>
    </rPh>
    <rPh sb="2" eb="3">
      <t>リョウ</t>
    </rPh>
    <rPh sb="3" eb="4">
      <t>ヒ</t>
    </rPh>
    <phoneticPr fontId="2"/>
  </si>
  <si>
    <t>図書館費</t>
    <rPh sb="0" eb="3">
      <t>トショカン</t>
    </rPh>
    <rPh sb="3" eb="4">
      <t>ヒ</t>
    </rPh>
    <phoneticPr fontId="2"/>
  </si>
  <si>
    <t>雑誌新聞費</t>
    <rPh sb="0" eb="2">
      <t>ザッシ</t>
    </rPh>
    <rPh sb="2" eb="4">
      <t>シンブン</t>
    </rPh>
    <rPh sb="4" eb="5">
      <t>ヒ</t>
    </rPh>
    <phoneticPr fontId="2"/>
  </si>
  <si>
    <t>視聴覚資料費</t>
    <rPh sb="0" eb="3">
      <t>シチョウカク</t>
    </rPh>
    <rPh sb="3" eb="5">
      <t>シリョウ</t>
    </rPh>
    <rPh sb="5" eb="6">
      <t>ヒ</t>
    </rPh>
    <phoneticPr fontId="2"/>
  </si>
  <si>
    <t>その他の資料費</t>
    <rPh sb="2" eb="3">
      <t>タ</t>
    </rPh>
    <rPh sb="4" eb="7">
      <t>シリョウヒ</t>
    </rPh>
    <phoneticPr fontId="2"/>
  </si>
  <si>
    <t>（千円）</t>
    <rPh sb="1" eb="3">
      <t>センエン</t>
    </rPh>
    <phoneticPr fontId="2"/>
  </si>
  <si>
    <t>うち人件費をのぞく図書館費</t>
    <rPh sb="2" eb="5">
      <t>ジンケンヒ</t>
    </rPh>
    <rPh sb="9" eb="12">
      <t>トショカン</t>
    </rPh>
    <rPh sb="12" eb="13">
      <t>ヒ</t>
    </rPh>
    <phoneticPr fontId="2"/>
  </si>
  <si>
    <t>県市町村費</t>
    <rPh sb="0" eb="1">
      <t>ケン</t>
    </rPh>
    <rPh sb="1" eb="4">
      <t>シチョウソン</t>
    </rPh>
    <rPh sb="4" eb="5">
      <t>ヒ</t>
    </rPh>
    <phoneticPr fontId="2"/>
  </si>
  <si>
    <t>教育費予算</t>
    <rPh sb="0" eb="2">
      <t>キョウイク</t>
    </rPh>
    <rPh sb="2" eb="3">
      <t>ヒ</t>
    </rPh>
    <rPh sb="3" eb="5">
      <t>ヨサン</t>
    </rPh>
    <phoneticPr fontId="2"/>
  </si>
  <si>
    <t>予算に占める</t>
    <rPh sb="0" eb="2">
      <t>ヨサン</t>
    </rPh>
    <rPh sb="3" eb="4">
      <t>シ</t>
    </rPh>
    <phoneticPr fontId="2"/>
  </si>
  <si>
    <t>に占める</t>
    <rPh sb="1" eb="2">
      <t>シ</t>
    </rPh>
    <phoneticPr fontId="2"/>
  </si>
  <si>
    <t>備      考</t>
    <rPh sb="0" eb="8">
      <t>ビコウ</t>
    </rPh>
    <phoneticPr fontId="2"/>
  </si>
  <si>
    <t>割合</t>
    <rPh sb="0" eb="2">
      <t>ワリアイ</t>
    </rPh>
    <phoneticPr fontId="2"/>
  </si>
  <si>
    <t>自動車図書館用資料費</t>
  </si>
  <si>
    <t>分室、S・P用資料費</t>
  </si>
  <si>
    <t>自動車図書館・分室・ｻｰﾋﾞｽﾎﾟｲﾝﾄ・団体貸出</t>
  </si>
  <si>
    <t>群馬</t>
  </si>
  <si>
    <t>新町</t>
  </si>
  <si>
    <t>桐生</t>
  </si>
  <si>
    <t>－</t>
  </si>
  <si>
    <t>榛名</t>
  </si>
  <si>
    <t>-</t>
  </si>
  <si>
    <t>視聴覚資料等所蔵・受入状況</t>
  </si>
  <si>
    <t>本館個人利用登録</t>
  </si>
  <si>
    <t>レファレンス等</t>
  </si>
  <si>
    <t>視聴覚資料利用</t>
  </si>
  <si>
    <t>コンピュ－タ・システム</t>
  </si>
  <si>
    <t>複写件数</t>
    <rPh sb="0" eb="2">
      <t>フクシャ</t>
    </rPh>
    <rPh sb="2" eb="4">
      <t>ケンスウ</t>
    </rPh>
    <phoneticPr fontId="2"/>
  </si>
  <si>
    <t>渋川</t>
    <rPh sb="0" eb="2">
      <t>シブカワ</t>
    </rPh>
    <phoneticPr fontId="2"/>
  </si>
  <si>
    <t>小計</t>
    <rPh sb="0" eb="2">
      <t>ショウケイ</t>
    </rPh>
    <phoneticPr fontId="2"/>
  </si>
  <si>
    <t>桐生</t>
    <rPh sb="0" eb="2">
      <t>キリュウ</t>
    </rPh>
    <phoneticPr fontId="2"/>
  </si>
  <si>
    <t>　県内公共図書館間相互貸借状況</t>
    <rPh sb="1" eb="3">
      <t>ケンナイ</t>
    </rPh>
    <rPh sb="3" eb="5">
      <t>コウキョウ</t>
    </rPh>
    <rPh sb="5" eb="9">
      <t>トショカンカン</t>
    </rPh>
    <rPh sb="9" eb="11">
      <t>ソウゴ</t>
    </rPh>
    <rPh sb="11" eb="13">
      <t>タイシャク</t>
    </rPh>
    <rPh sb="13" eb="15">
      <t>ジョウキョウ</t>
    </rPh>
    <phoneticPr fontId="2"/>
  </si>
  <si>
    <t>前橋</t>
    <rPh sb="0" eb="2">
      <t>マエバシ</t>
    </rPh>
    <phoneticPr fontId="2"/>
  </si>
  <si>
    <t>高崎</t>
    <rPh sb="0" eb="2">
      <t>タカサキ</t>
    </rPh>
    <phoneticPr fontId="2"/>
  </si>
  <si>
    <t>箕郷</t>
    <rPh sb="0" eb="2">
      <t>ミサト</t>
    </rPh>
    <phoneticPr fontId="2"/>
  </si>
  <si>
    <t>群馬</t>
    <rPh sb="0" eb="2">
      <t>グンマ</t>
    </rPh>
    <phoneticPr fontId="2"/>
  </si>
  <si>
    <t>新町</t>
    <rPh sb="0" eb="2">
      <t>シンマチ</t>
    </rPh>
    <phoneticPr fontId="2"/>
  </si>
  <si>
    <t>伊勢崎</t>
    <rPh sb="0" eb="3">
      <t>イセサキ</t>
    </rPh>
    <phoneticPr fontId="2"/>
  </si>
  <si>
    <t>沼田</t>
    <rPh sb="0" eb="2">
      <t>ヌマタ</t>
    </rPh>
    <phoneticPr fontId="2"/>
  </si>
  <si>
    <t>館林</t>
    <rPh sb="0" eb="2">
      <t>タテバヤシ</t>
    </rPh>
    <phoneticPr fontId="2"/>
  </si>
  <si>
    <t>藤岡</t>
    <rPh sb="0" eb="2">
      <t>フジオカ</t>
    </rPh>
    <phoneticPr fontId="2"/>
  </si>
  <si>
    <t>富岡</t>
    <rPh sb="0" eb="2">
      <t>トミオカ</t>
    </rPh>
    <phoneticPr fontId="2"/>
  </si>
  <si>
    <t>安中</t>
    <rPh sb="0" eb="2">
      <t>アンナカ</t>
    </rPh>
    <phoneticPr fontId="2"/>
  </si>
  <si>
    <t>榛名</t>
    <rPh sb="0" eb="2">
      <t>ハルナ</t>
    </rPh>
    <phoneticPr fontId="2"/>
  </si>
  <si>
    <t>吉岡</t>
    <rPh sb="0" eb="2">
      <t>ヨシオカ</t>
    </rPh>
    <phoneticPr fontId="2"/>
  </si>
  <si>
    <t>吉井</t>
    <rPh sb="0" eb="2">
      <t>ヨシイ</t>
    </rPh>
    <phoneticPr fontId="2"/>
  </si>
  <si>
    <t>神流</t>
    <rPh sb="0" eb="1">
      <t>カミ</t>
    </rPh>
    <rPh sb="1" eb="2">
      <t>ナガ</t>
    </rPh>
    <phoneticPr fontId="2"/>
  </si>
  <si>
    <t>甘楽</t>
    <rPh sb="0" eb="2">
      <t>カンラ</t>
    </rPh>
    <phoneticPr fontId="2"/>
  </si>
  <si>
    <t>草津</t>
    <rPh sb="0" eb="2">
      <t>クサツ</t>
    </rPh>
    <phoneticPr fontId="2"/>
  </si>
  <si>
    <t>玉村</t>
    <rPh sb="0" eb="2">
      <t>タマムラ</t>
    </rPh>
    <phoneticPr fontId="2"/>
  </si>
  <si>
    <t>明和</t>
    <rPh sb="0" eb="2">
      <t>メイワ</t>
    </rPh>
    <phoneticPr fontId="2"/>
  </si>
  <si>
    <t>千代田</t>
    <rPh sb="0" eb="3">
      <t>チヨダ</t>
    </rPh>
    <phoneticPr fontId="2"/>
  </si>
  <si>
    <t>大泉</t>
    <rPh sb="0" eb="2">
      <t>オオイズミ</t>
    </rPh>
    <phoneticPr fontId="2"/>
  </si>
  <si>
    <t>邑楽</t>
    <rPh sb="0" eb="2">
      <t>オウラ</t>
    </rPh>
    <phoneticPr fontId="2"/>
  </si>
  <si>
    <t>県議会</t>
    <rPh sb="0" eb="3">
      <t>ケンギカイ</t>
    </rPh>
    <phoneticPr fontId="2"/>
  </si>
  <si>
    <t>県立</t>
    <rPh sb="0" eb="2">
      <t>ケンリツ</t>
    </rPh>
    <phoneticPr fontId="2"/>
  </si>
  <si>
    <t>公民館</t>
    <rPh sb="0" eb="3">
      <t>コウミンカン</t>
    </rPh>
    <phoneticPr fontId="2"/>
  </si>
  <si>
    <t>県外</t>
    <rPh sb="0" eb="2">
      <t>ケンガイ</t>
    </rPh>
    <phoneticPr fontId="2"/>
  </si>
  <si>
    <t>備　　　　　考</t>
    <rPh sb="0" eb="7">
      <t>ビコウ</t>
    </rPh>
    <phoneticPr fontId="2"/>
  </si>
  <si>
    <t>ﾌｨｯｼｭ</t>
    <phoneticPr fontId="2"/>
  </si>
  <si>
    <t>､ﾌｨｯｼｭ</t>
    <phoneticPr fontId="2"/>
  </si>
  <si>
    <t>ＤＶＤ－ＲＯＭ</t>
    <phoneticPr fontId="2"/>
  </si>
  <si>
    <t>受入れ方法による内訳(冊)</t>
    <rPh sb="0" eb="2">
      <t>ウケイ</t>
    </rPh>
    <rPh sb="3" eb="5">
      <t>ホウホウ</t>
    </rPh>
    <rPh sb="8" eb="10">
      <t>ウチワケ</t>
    </rPh>
    <phoneticPr fontId="2"/>
  </si>
  <si>
    <r>
      <t>芸術</t>
    </r>
    <r>
      <rPr>
        <sz val="10"/>
        <rFont val="ＭＳ Ｐ明朝"/>
        <family val="1"/>
        <charset val="128"/>
      </rPr>
      <t>ｽﾎﾟｰﾂ</t>
    </r>
    <rPh sb="0" eb="2">
      <t>ゲイジュツ</t>
    </rPh>
    <phoneticPr fontId="2"/>
  </si>
  <si>
    <t>備    考</t>
    <phoneticPr fontId="2"/>
  </si>
  <si>
    <t>OS</t>
    <phoneticPr fontId="2"/>
  </si>
  <si>
    <t xml:space="preserve">  ソフト</t>
    <phoneticPr fontId="2"/>
  </si>
  <si>
    <t xml:space="preserve">  マーク</t>
    <phoneticPr fontId="2"/>
  </si>
  <si>
    <t>ﾗﾝﾆﾝｸﾞｺｽﾄ</t>
    <phoneticPr fontId="2"/>
  </si>
  <si>
    <t>メーカー</t>
    <phoneticPr fontId="2"/>
  </si>
  <si>
    <t>ホストコンピュータ</t>
    <phoneticPr fontId="2"/>
  </si>
  <si>
    <t>インターネット</t>
    <phoneticPr fontId="2"/>
  </si>
  <si>
    <t>団体</t>
    <rPh sb="0" eb="2">
      <t>ダンタイ</t>
    </rPh>
    <phoneticPr fontId="2"/>
  </si>
  <si>
    <t>　内容区分 (件)</t>
    <rPh sb="1" eb="3">
      <t>ナイヨウ</t>
    </rPh>
    <rPh sb="3" eb="5">
      <t>クブン</t>
    </rPh>
    <phoneticPr fontId="2"/>
  </si>
  <si>
    <t/>
  </si>
  <si>
    <t>借受館</t>
    <rPh sb="0" eb="2">
      <t>カリウケ</t>
    </rPh>
    <rPh sb="2" eb="3">
      <t>カン</t>
    </rPh>
    <phoneticPr fontId="2"/>
  </si>
  <si>
    <t>点字</t>
    <rPh sb="0" eb="2">
      <t>テンジ</t>
    </rPh>
    <phoneticPr fontId="2"/>
  </si>
  <si>
    <t>高校</t>
    <rPh sb="0" eb="2">
      <t>コウコウ</t>
    </rPh>
    <phoneticPr fontId="2"/>
  </si>
  <si>
    <t>尾島</t>
    <rPh sb="0" eb="2">
      <t>オジマ</t>
    </rPh>
    <phoneticPr fontId="2"/>
  </si>
  <si>
    <t>尾島</t>
  </si>
  <si>
    <t>新田</t>
    <rPh sb="0" eb="2">
      <t>ニッタ</t>
    </rPh>
    <phoneticPr fontId="2"/>
  </si>
  <si>
    <t>新田</t>
  </si>
  <si>
    <t>沼田</t>
  </si>
  <si>
    <t>館林</t>
  </si>
  <si>
    <t>渋川</t>
  </si>
  <si>
    <t>北橘</t>
  </si>
  <si>
    <t>藤岡</t>
  </si>
  <si>
    <t>富岡</t>
  </si>
  <si>
    <t>安中</t>
  </si>
  <si>
    <t>笠懸</t>
  </si>
  <si>
    <t>大間々</t>
  </si>
  <si>
    <t>大間々</t>
    <rPh sb="0" eb="3">
      <t>オオママ</t>
    </rPh>
    <phoneticPr fontId="2"/>
  </si>
  <si>
    <t>吉岡</t>
  </si>
  <si>
    <t>吉井</t>
  </si>
  <si>
    <t>神流</t>
  </si>
  <si>
    <t>玉村</t>
  </si>
  <si>
    <t>明和</t>
  </si>
  <si>
    <t>大泉</t>
  </si>
  <si>
    <t>甘楽</t>
  </si>
  <si>
    <t>千代田</t>
  </si>
  <si>
    <t>邑楽</t>
  </si>
  <si>
    <t>県議会</t>
  </si>
  <si>
    <t>点字</t>
  </si>
  <si>
    <t>草津</t>
  </si>
  <si>
    <t>境</t>
  </si>
  <si>
    <t>赤堀</t>
  </si>
  <si>
    <t>赤堀</t>
    <rPh sb="0" eb="2">
      <t>アカボリ</t>
    </rPh>
    <phoneticPr fontId="2"/>
  </si>
  <si>
    <t>あずま</t>
    <phoneticPr fontId="2"/>
  </si>
  <si>
    <t>太田</t>
    <rPh sb="0" eb="2">
      <t>オオタ</t>
    </rPh>
    <phoneticPr fontId="2"/>
  </si>
  <si>
    <t>境</t>
    <rPh sb="0" eb="1">
      <t>サカイ</t>
    </rPh>
    <phoneticPr fontId="2"/>
  </si>
  <si>
    <t>松井田</t>
    <phoneticPr fontId="2"/>
  </si>
  <si>
    <t>新里</t>
    <rPh sb="0" eb="2">
      <t>ニイサト</t>
    </rPh>
    <phoneticPr fontId="2"/>
  </si>
  <si>
    <t>藪塚</t>
    <rPh sb="0" eb="2">
      <t>ヤブツカ</t>
    </rPh>
    <phoneticPr fontId="2"/>
  </si>
  <si>
    <t>北橘</t>
    <rPh sb="0" eb="2">
      <t>キタタチバナ</t>
    </rPh>
    <phoneticPr fontId="2"/>
  </si>
  <si>
    <t>松井田</t>
    <rPh sb="0" eb="3">
      <t>マツイダ</t>
    </rPh>
    <phoneticPr fontId="2"/>
  </si>
  <si>
    <t>笠懸</t>
    <rPh sb="0" eb="2">
      <t>カサガケ</t>
    </rPh>
    <phoneticPr fontId="2"/>
  </si>
  <si>
    <t>高崎市</t>
    <rPh sb="0" eb="3">
      <t>タカサキシ</t>
    </rPh>
    <phoneticPr fontId="2"/>
  </si>
  <si>
    <t>桐生市</t>
    <rPh sb="0" eb="3">
      <t>キリュウシ</t>
    </rPh>
    <phoneticPr fontId="2"/>
  </si>
  <si>
    <t>伊勢崎市</t>
    <rPh sb="0" eb="4">
      <t>イセサキシ</t>
    </rPh>
    <phoneticPr fontId="2"/>
  </si>
  <si>
    <t>伊勢崎</t>
    <phoneticPr fontId="2"/>
  </si>
  <si>
    <t>太田</t>
    <phoneticPr fontId="2"/>
  </si>
  <si>
    <t>太田市</t>
    <rPh sb="0" eb="3">
      <t>オオタシ</t>
    </rPh>
    <phoneticPr fontId="2"/>
  </si>
  <si>
    <t>渋川市</t>
    <rPh sb="0" eb="3">
      <t>シブカワシ</t>
    </rPh>
    <phoneticPr fontId="2"/>
  </si>
  <si>
    <t>安中市</t>
    <rPh sb="0" eb="3">
      <t>アンナカシ</t>
    </rPh>
    <phoneticPr fontId="2"/>
  </si>
  <si>
    <t>みどり市</t>
    <rPh sb="3" eb="4">
      <t>シ</t>
    </rPh>
    <phoneticPr fontId="2"/>
  </si>
  <si>
    <t>高崎</t>
    <phoneticPr fontId="2"/>
  </si>
  <si>
    <t>箕郷</t>
    <phoneticPr fontId="2"/>
  </si>
  <si>
    <t>新里</t>
    <phoneticPr fontId="2"/>
  </si>
  <si>
    <t>前橋</t>
    <phoneticPr fontId="2"/>
  </si>
  <si>
    <t>藪塚</t>
    <phoneticPr fontId="2"/>
  </si>
  <si>
    <t>館名</t>
    <rPh sb="0" eb="1">
      <t>カン</t>
    </rPh>
    <rPh sb="1" eb="2">
      <t>メイ</t>
    </rPh>
    <phoneticPr fontId="2"/>
  </si>
  <si>
    <t>県立</t>
  </si>
  <si>
    <t>貸出サービス概況</t>
    <rPh sb="0" eb="2">
      <t>カシダシ</t>
    </rPh>
    <rPh sb="6" eb="8">
      <t>ガイキョウ</t>
    </rPh>
    <phoneticPr fontId="2"/>
  </si>
  <si>
    <t>大泉</t>
    <rPh sb="0" eb="2">
      <t>オオイズミ</t>
    </rPh>
    <phoneticPr fontId="1"/>
  </si>
  <si>
    <t>草津</t>
    <rPh sb="0" eb="2">
      <t>クサツ</t>
    </rPh>
    <phoneticPr fontId="1"/>
  </si>
  <si>
    <t>前橋市</t>
    <rPh sb="2" eb="3">
      <t>シ</t>
    </rPh>
    <phoneticPr fontId="2"/>
  </si>
  <si>
    <t>前橋こ</t>
    <rPh sb="0" eb="2">
      <t>マエバシ</t>
    </rPh>
    <phoneticPr fontId="2"/>
  </si>
  <si>
    <t>うち児童</t>
    <rPh sb="2" eb="4">
      <t>ジドウ</t>
    </rPh>
    <phoneticPr fontId="2"/>
  </si>
  <si>
    <t>前橋分</t>
    <rPh sb="0" eb="2">
      <t>マエバシ</t>
    </rPh>
    <rPh sb="2" eb="3">
      <t>ブン</t>
    </rPh>
    <phoneticPr fontId="2"/>
  </si>
  <si>
    <t>前橋市</t>
    <rPh sb="0" eb="3">
      <t>マエバシシ</t>
    </rPh>
    <phoneticPr fontId="2"/>
  </si>
  <si>
    <t>総  計</t>
    <rPh sb="0" eb="4">
      <t>ソウケイ</t>
    </rPh>
    <phoneticPr fontId="4"/>
  </si>
  <si>
    <t>前橋</t>
  </si>
  <si>
    <t>2012.1.5</t>
  </si>
  <si>
    <t>2008.2.1</t>
  </si>
  <si>
    <t>H20,2,1</t>
  </si>
  <si>
    <t>Ｈ20.2</t>
  </si>
  <si>
    <t>2008.7.11</t>
  </si>
  <si>
    <t>H11.7</t>
  </si>
  <si>
    <t>2007.10.1</t>
  </si>
  <si>
    <t>2010.3.31</t>
  </si>
  <si>
    <t>H20.08</t>
  </si>
  <si>
    <t>H21.10</t>
  </si>
  <si>
    <t>※稼働年月日は、和暦での表示に統一しました。</t>
    <rPh sb="1" eb="3">
      <t>カドウ</t>
    </rPh>
    <rPh sb="3" eb="6">
      <t>ネンガッピ</t>
    </rPh>
    <rPh sb="8" eb="10">
      <t>ワレキ</t>
    </rPh>
    <rPh sb="12" eb="14">
      <t>ヒョウジ</t>
    </rPh>
    <rPh sb="15" eb="17">
      <t>トウイツ</t>
    </rPh>
    <phoneticPr fontId="2"/>
  </si>
  <si>
    <t>中之条</t>
  </si>
  <si>
    <t>（学生の区分）</t>
    <rPh sb="1" eb="3">
      <t>ガクセイ</t>
    </rPh>
    <rPh sb="4" eb="6">
      <t>クブン</t>
    </rPh>
    <phoneticPr fontId="2"/>
  </si>
  <si>
    <t xml:space="preserve">  機          種</t>
    <rPh sb="2" eb="3">
      <t>キ</t>
    </rPh>
    <rPh sb="13" eb="14">
      <t>シュ</t>
    </rPh>
    <phoneticPr fontId="2"/>
  </si>
  <si>
    <t>上野</t>
    <rPh sb="0" eb="2">
      <t>ウエノ</t>
    </rPh>
    <phoneticPr fontId="4"/>
  </si>
  <si>
    <t>上野</t>
    <rPh sb="0" eb="2">
      <t>ウエノ</t>
    </rPh>
    <phoneticPr fontId="2"/>
  </si>
  <si>
    <t>洋　 書</t>
    <rPh sb="0" eb="4">
      <t>ヨウショ</t>
    </rPh>
    <phoneticPr fontId="2"/>
  </si>
  <si>
    <t>総 記</t>
    <rPh sb="0" eb="3">
      <t>ソウキ</t>
    </rPh>
    <phoneticPr fontId="2"/>
  </si>
  <si>
    <t>その他</t>
    <rPh sb="0" eb="3">
      <t>ソノタ</t>
    </rPh>
    <phoneticPr fontId="2"/>
  </si>
  <si>
    <t>文  　学</t>
    <rPh sb="0" eb="5">
      <t>ブンガク</t>
    </rPh>
    <phoneticPr fontId="2"/>
  </si>
  <si>
    <t>言　 語</t>
    <rPh sb="0" eb="4">
      <t>ゲンゴ</t>
    </rPh>
    <phoneticPr fontId="2"/>
  </si>
  <si>
    <t>学生</t>
    <rPh sb="0" eb="2">
      <t>ガクセイ</t>
    </rPh>
    <phoneticPr fontId="2"/>
  </si>
  <si>
    <t>一  般</t>
    <rPh sb="0" eb="4">
      <t>イッパン</t>
    </rPh>
    <phoneticPr fontId="2"/>
  </si>
  <si>
    <t>一   般</t>
    <rPh sb="0" eb="5">
      <t>イッパン</t>
    </rPh>
    <phoneticPr fontId="2"/>
  </si>
  <si>
    <t>合   計</t>
    <rPh sb="0" eb="5">
      <t>ゴウケイ</t>
    </rPh>
    <phoneticPr fontId="2"/>
  </si>
  <si>
    <t xml:space="preserve">分　類　別　貸  出  冊  数              </t>
    <rPh sb="0" eb="5">
      <t>ブンルイベツ</t>
    </rPh>
    <rPh sb="6" eb="10">
      <t>カシダシ</t>
    </rPh>
    <rPh sb="12" eb="16">
      <t>サツスウ</t>
    </rPh>
    <phoneticPr fontId="2"/>
  </si>
  <si>
    <t xml:space="preserve"> (冊)</t>
  </si>
  <si>
    <t>購    入</t>
    <rPh sb="0" eb="6">
      <t>コウニュウ</t>
    </rPh>
    <phoneticPr fontId="2"/>
  </si>
  <si>
    <t>寄    贈</t>
    <rPh sb="0" eb="6">
      <t>キゾウ</t>
    </rPh>
    <phoneticPr fontId="2"/>
  </si>
  <si>
    <t>購入</t>
    <rPh sb="0" eb="2">
      <t>コウニュウ</t>
    </rPh>
    <phoneticPr fontId="2"/>
  </si>
  <si>
    <t>寄贈</t>
    <rPh sb="0" eb="2">
      <t>キゾウ</t>
    </rPh>
    <phoneticPr fontId="2"/>
  </si>
  <si>
    <t>その他１</t>
    <rPh sb="0" eb="3">
      <t>ソノタ</t>
    </rPh>
    <phoneticPr fontId="2"/>
  </si>
  <si>
    <t>有効登録者数（人）</t>
    <rPh sb="0" eb="2">
      <t>ユウコウ</t>
    </rPh>
    <rPh sb="2" eb="5">
      <t>トウロクシャ</t>
    </rPh>
    <rPh sb="5" eb="6">
      <t>スウ</t>
    </rPh>
    <rPh sb="7" eb="8">
      <t>ニン</t>
    </rPh>
    <phoneticPr fontId="2"/>
  </si>
  <si>
    <t>高崎</t>
    <phoneticPr fontId="2"/>
  </si>
  <si>
    <t>箕郷</t>
    <phoneticPr fontId="2"/>
  </si>
  <si>
    <t>新里</t>
    <phoneticPr fontId="2"/>
  </si>
  <si>
    <t>伊勢崎</t>
    <phoneticPr fontId="2"/>
  </si>
  <si>
    <t>あずま</t>
    <phoneticPr fontId="2"/>
  </si>
  <si>
    <t>太田</t>
    <phoneticPr fontId="2"/>
  </si>
  <si>
    <t>松井田</t>
    <phoneticPr fontId="2"/>
  </si>
  <si>
    <t xml:space="preserve">  全　蔵　書　冊　数　内　訳</t>
    <phoneticPr fontId="2"/>
  </si>
  <si>
    <t>高崎</t>
    <phoneticPr fontId="2"/>
  </si>
  <si>
    <t>箕郷</t>
    <phoneticPr fontId="2"/>
  </si>
  <si>
    <t>新里</t>
    <phoneticPr fontId="2"/>
  </si>
  <si>
    <t>伊勢崎</t>
    <phoneticPr fontId="2"/>
  </si>
  <si>
    <t>あずま</t>
    <phoneticPr fontId="2"/>
  </si>
  <si>
    <t>太田</t>
    <phoneticPr fontId="2"/>
  </si>
  <si>
    <t>松井田</t>
    <phoneticPr fontId="2"/>
  </si>
  <si>
    <t>中之条</t>
    <phoneticPr fontId="2"/>
  </si>
  <si>
    <t>　備　　考</t>
    <phoneticPr fontId="2"/>
  </si>
  <si>
    <t>前橋</t>
    <phoneticPr fontId="2"/>
  </si>
  <si>
    <t>新里</t>
    <phoneticPr fontId="2"/>
  </si>
  <si>
    <t>伊勢崎</t>
    <phoneticPr fontId="2"/>
  </si>
  <si>
    <t>あずま</t>
    <phoneticPr fontId="2"/>
  </si>
  <si>
    <t>太田</t>
    <phoneticPr fontId="2"/>
  </si>
  <si>
    <t>松井田</t>
    <phoneticPr fontId="2"/>
  </si>
  <si>
    <t>ＣＤーＲＯＭ</t>
    <phoneticPr fontId="2"/>
  </si>
  <si>
    <t>ﾏｲｸﾛﾌｨﾙﾑ、</t>
    <phoneticPr fontId="2"/>
  </si>
  <si>
    <t>ﾏｲｸﾛﾌｨﾙﾑ</t>
    <phoneticPr fontId="2"/>
  </si>
  <si>
    <t>Ｃ  Ｄ</t>
    <phoneticPr fontId="2"/>
  </si>
  <si>
    <t>吉岡</t>
    <phoneticPr fontId="2"/>
  </si>
  <si>
    <t>高崎</t>
    <phoneticPr fontId="2"/>
  </si>
  <si>
    <t>箕郷</t>
    <phoneticPr fontId="2"/>
  </si>
  <si>
    <t>新里</t>
    <phoneticPr fontId="2"/>
  </si>
  <si>
    <t>伊勢崎</t>
    <phoneticPr fontId="2"/>
  </si>
  <si>
    <t>あずま</t>
    <phoneticPr fontId="2"/>
  </si>
  <si>
    <t>太田</t>
    <phoneticPr fontId="2"/>
  </si>
  <si>
    <t>松井田</t>
    <phoneticPr fontId="2"/>
  </si>
  <si>
    <t xml:space="preserve"> </t>
    <phoneticPr fontId="2"/>
  </si>
  <si>
    <t>e－メール</t>
    <phoneticPr fontId="2"/>
  </si>
  <si>
    <t>高崎</t>
    <phoneticPr fontId="2"/>
  </si>
  <si>
    <t>箕郷</t>
    <phoneticPr fontId="2"/>
  </si>
  <si>
    <t>-</t>
    <phoneticPr fontId="2"/>
  </si>
  <si>
    <t>-</t>
    <phoneticPr fontId="2"/>
  </si>
  <si>
    <t>(点)</t>
    <phoneticPr fontId="2"/>
  </si>
  <si>
    <t>CD-ROM,　DVD-ROM</t>
    <phoneticPr fontId="2"/>
  </si>
  <si>
    <t>備  考</t>
    <phoneticPr fontId="2"/>
  </si>
  <si>
    <t>Ｃ  Ｄ</t>
    <phoneticPr fontId="2"/>
  </si>
  <si>
    <t>レコード</t>
    <phoneticPr fontId="2"/>
  </si>
  <si>
    <t>カセット</t>
    <phoneticPr fontId="2"/>
  </si>
  <si>
    <t>ﾋﾞﾃﾞｵ</t>
    <phoneticPr fontId="2"/>
  </si>
  <si>
    <t>ＬＤ</t>
    <phoneticPr fontId="2"/>
  </si>
  <si>
    <t>DVD</t>
    <phoneticPr fontId="2"/>
  </si>
  <si>
    <t>高崎</t>
    <phoneticPr fontId="2"/>
  </si>
  <si>
    <t>箕郷</t>
    <phoneticPr fontId="2"/>
  </si>
  <si>
    <t>新里</t>
    <phoneticPr fontId="2"/>
  </si>
  <si>
    <t>伊勢崎</t>
    <phoneticPr fontId="2"/>
  </si>
  <si>
    <t>あずま</t>
    <phoneticPr fontId="2"/>
  </si>
  <si>
    <t>太田</t>
    <phoneticPr fontId="2"/>
  </si>
  <si>
    <t>松井田</t>
    <phoneticPr fontId="2"/>
  </si>
  <si>
    <t>前橋</t>
    <phoneticPr fontId="2"/>
  </si>
  <si>
    <t>．</t>
    <phoneticPr fontId="2"/>
  </si>
  <si>
    <t>新里</t>
    <phoneticPr fontId="2"/>
  </si>
  <si>
    <t>伊勢崎</t>
    <phoneticPr fontId="2"/>
  </si>
  <si>
    <t>あずま</t>
    <phoneticPr fontId="2"/>
  </si>
  <si>
    <t>太田</t>
    <phoneticPr fontId="2"/>
  </si>
  <si>
    <t>松井田</t>
    <phoneticPr fontId="2"/>
  </si>
  <si>
    <t>（％）</t>
    <phoneticPr fontId="2"/>
  </si>
  <si>
    <t>富士通</t>
    <rPh sb="0" eb="3">
      <t>フジツウ</t>
    </rPh>
    <phoneticPr fontId="3"/>
  </si>
  <si>
    <t>パソコン</t>
  </si>
  <si>
    <t>iLiswing V3</t>
  </si>
  <si>
    <t>TRCT</t>
  </si>
  <si>
    <t>○</t>
  </si>
  <si>
    <t>外部</t>
  </si>
  <si>
    <t>未実施</t>
    <rPh sb="0" eb="3">
      <t>ミジッシ</t>
    </rPh>
    <phoneticPr fontId="3"/>
  </si>
  <si>
    <t>600GB</t>
  </si>
  <si>
    <t>TRC</t>
  </si>
  <si>
    <t>館内</t>
  </si>
  <si>
    <t>NEC</t>
  </si>
  <si>
    <t>庁内</t>
  </si>
  <si>
    <t>×</t>
  </si>
  <si>
    <t>ＮＥＣ</t>
  </si>
  <si>
    <t>Linux</t>
  </si>
  <si>
    <t>ワークステーション</t>
  </si>
  <si>
    <t>未実施</t>
  </si>
  <si>
    <t>PRIMERGY</t>
  </si>
  <si>
    <t>900GB</t>
  </si>
  <si>
    <t>OPL</t>
  </si>
  <si>
    <t>ＴＲＣ</t>
  </si>
  <si>
    <t>TRC T</t>
  </si>
  <si>
    <t>富士通</t>
  </si>
  <si>
    <t>TRC,NHK,NPL</t>
  </si>
  <si>
    <t>(種)</t>
    <rPh sb="1" eb="2">
      <t>シュ</t>
    </rPh>
    <phoneticPr fontId="2"/>
  </si>
  <si>
    <t>巡回駐車場数</t>
    <rPh sb="0" eb="2">
      <t>ジュンカイ</t>
    </rPh>
    <rPh sb="2" eb="4">
      <t>チュウシャ</t>
    </rPh>
    <rPh sb="4" eb="5">
      <t>ジョウ</t>
    </rPh>
    <rPh sb="5" eb="6">
      <t>スウ</t>
    </rPh>
    <phoneticPr fontId="2"/>
  </si>
  <si>
    <t>オンラインデータベース複写</t>
    <rPh sb="11" eb="13">
      <t>フクシャ</t>
    </rPh>
    <phoneticPr fontId="2"/>
  </si>
  <si>
    <t>中央館で一括計上</t>
    <rPh sb="0" eb="2">
      <t>チュウオウ</t>
    </rPh>
    <rPh sb="2" eb="3">
      <t>カン</t>
    </rPh>
    <rPh sb="4" eb="6">
      <t>イッカツ</t>
    </rPh>
    <rPh sb="6" eb="8">
      <t>ケイジョウ</t>
    </rPh>
    <phoneticPr fontId="3"/>
  </si>
  <si>
    <t>太田美</t>
    <rPh sb="0" eb="2">
      <t>オオタ</t>
    </rPh>
    <rPh sb="2" eb="3">
      <t>ビ</t>
    </rPh>
    <phoneticPr fontId="2"/>
  </si>
  <si>
    <t>藪塚</t>
    <rPh sb="0" eb="2">
      <t>ヤブヅカ</t>
    </rPh>
    <phoneticPr fontId="2"/>
  </si>
  <si>
    <t>500GB</t>
  </si>
  <si>
    <t>PRiMERGY</t>
  </si>
  <si>
    <t>iLiswingV3</t>
  </si>
  <si>
    <t>Windows10</t>
  </si>
  <si>
    <t>ライブマックス</t>
  </si>
  <si>
    <t>Ｅxpress5800/R110h-1</t>
  </si>
  <si>
    <t>450GB×3(RAID5)</t>
  </si>
  <si>
    <t>PRIMERGY RX2530</t>
  </si>
  <si>
    <t>HA8000/RS220AN2</t>
  </si>
  <si>
    <t>1000ＧＢ</t>
  </si>
  <si>
    <t>Windows Server 2012R2</t>
  </si>
  <si>
    <t>ADWORLD図書館情報総合システム</t>
  </si>
  <si>
    <t>（株）図書館流通センター・(株)ムービーマネジメントカンパニー</t>
  </si>
  <si>
    <t>その他に学校連携を計上</t>
  </si>
  <si>
    <t>不明</t>
    <rPh sb="0" eb="2">
      <t>フメイ</t>
    </rPh>
    <phoneticPr fontId="3"/>
  </si>
  <si>
    <t>‐</t>
  </si>
  <si>
    <t>文    　学</t>
    <rPh sb="0" eb="1">
      <t>ブン</t>
    </rPh>
    <rPh sb="6" eb="7">
      <t>ガク</t>
    </rPh>
    <phoneticPr fontId="2"/>
  </si>
  <si>
    <t>13～18歳</t>
  </si>
  <si>
    <t>12～19歳</t>
    <rPh sb="5" eb="6">
      <t>サイ</t>
    </rPh>
    <phoneticPr fontId="3"/>
  </si>
  <si>
    <t>13～18歳</t>
    <rPh sb="5" eb="6">
      <t>サイ</t>
    </rPh>
    <phoneticPr fontId="2"/>
  </si>
  <si>
    <t>13～18歳</t>
    <rPh sb="5" eb="6">
      <t>サイ</t>
    </rPh>
    <phoneticPr fontId="3"/>
  </si>
  <si>
    <t>Windows
2012</t>
  </si>
  <si>
    <t>本館で一括計上</t>
    <rPh sb="0" eb="2">
      <t>ホンカン</t>
    </rPh>
    <rPh sb="3" eb="5">
      <t>イッカツ</t>
    </rPh>
    <rPh sb="5" eb="7">
      <t>ケイジョウ</t>
    </rPh>
    <phoneticPr fontId="2"/>
  </si>
  <si>
    <t>Express5800/R120h</t>
  </si>
  <si>
    <t>5.4TB</t>
  </si>
  <si>
    <t>Windows Server 2016</t>
  </si>
  <si>
    <t>PostGresql</t>
  </si>
  <si>
    <t>Express5800</t>
  </si>
  <si>
    <t>LiCS-Ｒｅ2</t>
  </si>
  <si>
    <t>ＴＲＣ-T</t>
  </si>
  <si>
    <t>1.3TB</t>
  </si>
  <si>
    <t>PRIMEGY</t>
  </si>
  <si>
    <t>Windous Server 2016</t>
  </si>
  <si>
    <t>クラウド</t>
  </si>
  <si>
    <t>windows</t>
  </si>
  <si>
    <t>WebiLis</t>
  </si>
  <si>
    <t>WebiLis V3</t>
  </si>
  <si>
    <t>本館に含める</t>
    <rPh sb="0" eb="2">
      <t>ホンカン</t>
    </rPh>
    <rPh sb="3" eb="4">
      <t>フク</t>
    </rPh>
    <phoneticPr fontId="10"/>
  </si>
  <si>
    <t>蔵　書　Ⅰ</t>
    <phoneticPr fontId="2"/>
  </si>
  <si>
    <t>蔵　書　Ⅱ</t>
    <phoneticPr fontId="2"/>
  </si>
  <si>
    <t>受 入 図 書 冊 数</t>
    <phoneticPr fontId="2"/>
  </si>
  <si>
    <t>産　　   業</t>
    <rPh sb="0" eb="7">
      <t>サンギョウ</t>
    </rPh>
    <phoneticPr fontId="2"/>
  </si>
  <si>
    <t>芸術ｽﾎﾟｰﾂ</t>
    <rPh sb="0" eb="2">
      <t>ゲイジュツ</t>
    </rPh>
    <phoneticPr fontId="2"/>
  </si>
  <si>
    <t>言　     語</t>
    <rPh sb="0" eb="8">
      <t>ゲンゴ</t>
    </rPh>
    <phoneticPr fontId="2"/>
  </si>
  <si>
    <t xml:space="preserve"> 洋      書</t>
    <rPh sb="1" eb="9">
      <t>ヨウショ</t>
    </rPh>
    <phoneticPr fontId="2"/>
  </si>
  <si>
    <t>そ の 他</t>
    <rPh sb="0" eb="5">
      <t>ソノタ</t>
    </rPh>
    <phoneticPr fontId="2"/>
  </si>
  <si>
    <t>合　    計</t>
    <rPh sb="0" eb="7">
      <t>ゴウケイ</t>
    </rPh>
    <phoneticPr fontId="2"/>
  </si>
  <si>
    <t xml:space="preserve">　 用 途 別 内 訳 </t>
    <rPh sb="2" eb="3">
      <t>ヨウ</t>
    </rPh>
    <rPh sb="4" eb="5">
      <t>ト</t>
    </rPh>
    <rPh sb="6" eb="7">
      <t>ベツ</t>
    </rPh>
    <rPh sb="8" eb="9">
      <t>ナイ</t>
    </rPh>
    <rPh sb="10" eb="11">
      <t>ヤク</t>
    </rPh>
    <phoneticPr fontId="2"/>
  </si>
  <si>
    <t>奉仕人口　　　（人）</t>
    <rPh sb="0" eb="2">
      <t>ホウシ</t>
    </rPh>
    <rPh sb="2" eb="4">
      <t>ジンコウ</t>
    </rPh>
    <rPh sb="8" eb="9">
      <t>ニン</t>
    </rPh>
    <phoneticPr fontId="2"/>
  </si>
  <si>
    <t>来館者数　　　　（人）</t>
    <rPh sb="0" eb="3">
      <t>ライカンシャ</t>
    </rPh>
    <rPh sb="3" eb="4">
      <t>スウ</t>
    </rPh>
    <phoneticPr fontId="2"/>
  </si>
  <si>
    <t xml:space="preserve">  登 録 者 数</t>
    <rPh sb="2" eb="3">
      <t>ノボル</t>
    </rPh>
    <rPh sb="4" eb="5">
      <t>ロク</t>
    </rPh>
    <rPh sb="6" eb="7">
      <t>シャ</t>
    </rPh>
    <rPh sb="8" eb="9">
      <t>スウ</t>
    </rPh>
    <phoneticPr fontId="2"/>
  </si>
  <si>
    <t xml:space="preserve">  本 館 奉 仕</t>
    <rPh sb="2" eb="3">
      <t>ホン</t>
    </rPh>
    <rPh sb="4" eb="5">
      <t>カン</t>
    </rPh>
    <rPh sb="6" eb="7">
      <t>ミツグ</t>
    </rPh>
    <rPh sb="8" eb="9">
      <t>ツコウ</t>
    </rPh>
    <phoneticPr fontId="2"/>
  </si>
  <si>
    <t xml:space="preserve">  個 人 貸 出 数</t>
    <rPh sb="2" eb="3">
      <t>コ</t>
    </rPh>
    <rPh sb="4" eb="5">
      <t>ジン</t>
    </rPh>
    <rPh sb="6" eb="7">
      <t>カシ</t>
    </rPh>
    <rPh sb="8" eb="9">
      <t>デ</t>
    </rPh>
    <rPh sb="10" eb="11">
      <t>カズ</t>
    </rPh>
    <phoneticPr fontId="2"/>
  </si>
  <si>
    <t xml:space="preserve">  個 人 貸 出 人 数</t>
    <rPh sb="2" eb="3">
      <t>コ</t>
    </rPh>
    <rPh sb="4" eb="5">
      <t>ジン</t>
    </rPh>
    <rPh sb="6" eb="7">
      <t>カシ</t>
    </rPh>
    <rPh sb="8" eb="9">
      <t>デ</t>
    </rPh>
    <rPh sb="10" eb="11">
      <t>ジン</t>
    </rPh>
    <rPh sb="12" eb="13">
      <t>カズ</t>
    </rPh>
    <phoneticPr fontId="2"/>
  </si>
  <si>
    <t xml:space="preserve">  貸 出 数  （図書＋視聴覚資料等）</t>
    <rPh sb="2" eb="3">
      <t>カシ</t>
    </rPh>
    <rPh sb="4" eb="5">
      <t>デ</t>
    </rPh>
    <rPh sb="6" eb="7">
      <t>カズ</t>
    </rPh>
    <phoneticPr fontId="2"/>
  </si>
  <si>
    <t>うち自治体内  貸出</t>
    <rPh sb="2" eb="5">
      <t>ジチタイ</t>
    </rPh>
    <rPh sb="5" eb="6">
      <t>ナイ</t>
    </rPh>
    <rPh sb="8" eb="10">
      <t>カシダシ</t>
    </rPh>
    <phoneticPr fontId="2"/>
  </si>
  <si>
    <t xml:space="preserve">  本   館</t>
    <rPh sb="2" eb="3">
      <t>ホン</t>
    </rPh>
    <rPh sb="6" eb="7">
      <t>カン</t>
    </rPh>
    <phoneticPr fontId="2"/>
  </si>
  <si>
    <t>そ の 他</t>
    <rPh sb="4" eb="5">
      <t>タ</t>
    </rPh>
    <phoneticPr fontId="2"/>
  </si>
  <si>
    <t>所  蔵  数</t>
    <rPh sb="0" eb="1">
      <t>トコロ</t>
    </rPh>
    <rPh sb="3" eb="4">
      <t>クラ</t>
    </rPh>
    <rPh sb="6" eb="7">
      <t>スウ</t>
    </rPh>
    <phoneticPr fontId="2"/>
  </si>
  <si>
    <t xml:space="preserve">   視 聴 覚 資 料</t>
    <rPh sb="3" eb="4">
      <t>シ</t>
    </rPh>
    <rPh sb="5" eb="6">
      <t>チョウ</t>
    </rPh>
    <rPh sb="7" eb="8">
      <t>サトル</t>
    </rPh>
    <rPh sb="9" eb="10">
      <t>シ</t>
    </rPh>
    <rPh sb="11" eb="12">
      <t>リョウ</t>
    </rPh>
    <phoneticPr fontId="2"/>
  </si>
  <si>
    <t xml:space="preserve">  視 聴 覚 資 料</t>
    <rPh sb="2" eb="3">
      <t>シ</t>
    </rPh>
    <rPh sb="4" eb="5">
      <t>チョウ</t>
    </rPh>
    <rPh sb="6" eb="7">
      <t>サトル</t>
    </rPh>
    <rPh sb="8" eb="9">
      <t>シ</t>
    </rPh>
    <rPh sb="10" eb="11">
      <t>リョウ</t>
    </rPh>
    <phoneticPr fontId="2"/>
  </si>
  <si>
    <t>自動車  図書館</t>
    <rPh sb="0" eb="3">
      <t>ジドウシャ</t>
    </rPh>
    <rPh sb="5" eb="8">
      <t>トショカン</t>
    </rPh>
    <phoneticPr fontId="2"/>
  </si>
  <si>
    <t xml:space="preserve"> 人口百人当   </t>
    <rPh sb="1" eb="3">
      <t>ジンコウ</t>
    </rPh>
    <rPh sb="3" eb="4">
      <t>ヒャク</t>
    </rPh>
    <rPh sb="4" eb="5">
      <t>ニン</t>
    </rPh>
    <rPh sb="5" eb="6">
      <t>ア</t>
    </rPh>
    <phoneticPr fontId="2"/>
  </si>
  <si>
    <t xml:space="preserve"> 冊数</t>
    <phoneticPr fontId="2"/>
  </si>
  <si>
    <t xml:space="preserve">  返却待ち</t>
    <rPh sb="2" eb="4">
      <t>ヘンキャク</t>
    </rPh>
    <rPh sb="4" eb="5">
      <t>マ</t>
    </rPh>
    <phoneticPr fontId="2"/>
  </si>
  <si>
    <t xml:space="preserve">  予約</t>
    <rPh sb="2" eb="4">
      <t>ヨヤク</t>
    </rPh>
    <phoneticPr fontId="2"/>
  </si>
  <si>
    <t>複写枚数</t>
    <rPh sb="0" eb="2">
      <t>フクシャ</t>
    </rPh>
    <rPh sb="2" eb="4">
      <t>マイスウ</t>
    </rPh>
    <phoneticPr fontId="2"/>
  </si>
  <si>
    <t>　レ フ ァ レ ン ス</t>
    <phoneticPr fontId="2"/>
  </si>
  <si>
    <t>　担当者数  (人)</t>
    <rPh sb="1" eb="4">
      <t>タントウシャ</t>
    </rPh>
    <rPh sb="4" eb="5">
      <t>スウ</t>
    </rPh>
    <rPh sb="8" eb="9">
      <t>ニン</t>
    </rPh>
    <phoneticPr fontId="2"/>
  </si>
  <si>
    <t xml:space="preserve">  文 献 複 写</t>
    <rPh sb="2" eb="3">
      <t>ブン</t>
    </rPh>
    <rPh sb="4" eb="5">
      <t>ケン</t>
    </rPh>
    <rPh sb="6" eb="7">
      <t>フク</t>
    </rPh>
    <rPh sb="8" eb="9">
      <t>シャ</t>
    </rPh>
    <phoneticPr fontId="2"/>
  </si>
  <si>
    <t>　リ ク エ ス ト</t>
    <phoneticPr fontId="2"/>
  </si>
  <si>
    <t xml:space="preserve">  相互貸借</t>
    <rPh sb="2" eb="4">
      <t>ソウゴ</t>
    </rPh>
    <rPh sb="4" eb="6">
      <t>タイシャク</t>
    </rPh>
    <phoneticPr fontId="2"/>
  </si>
  <si>
    <t xml:space="preserve">  貸出数</t>
    <rPh sb="2" eb="4">
      <t>カシダシ</t>
    </rPh>
    <rPh sb="4" eb="5">
      <t>スウ</t>
    </rPh>
    <phoneticPr fontId="2"/>
  </si>
  <si>
    <t>資 料 種 別 利 用 数</t>
    <rPh sb="0" eb="1">
      <t>シ</t>
    </rPh>
    <rPh sb="2" eb="3">
      <t>リョウ</t>
    </rPh>
    <rPh sb="4" eb="5">
      <t>タネ</t>
    </rPh>
    <rPh sb="6" eb="7">
      <t>ベツ</t>
    </rPh>
    <rPh sb="8" eb="9">
      <t>リ</t>
    </rPh>
    <rPh sb="10" eb="11">
      <t>ヨウ</t>
    </rPh>
    <rPh sb="12" eb="13">
      <t>カズ</t>
    </rPh>
    <phoneticPr fontId="2"/>
  </si>
  <si>
    <t>利 用 点 数</t>
    <rPh sb="0" eb="1">
      <t>リ</t>
    </rPh>
    <rPh sb="2" eb="3">
      <t>ヨウ</t>
    </rPh>
    <rPh sb="4" eb="5">
      <t>テン</t>
    </rPh>
    <rPh sb="6" eb="7">
      <t>カズ</t>
    </rPh>
    <phoneticPr fontId="2"/>
  </si>
  <si>
    <t>合  計</t>
    <rPh sb="0" eb="1">
      <t>ゴウ</t>
    </rPh>
    <rPh sb="3" eb="4">
      <t>ケイ</t>
    </rPh>
    <phoneticPr fontId="2"/>
  </si>
  <si>
    <t>貸 出 別 利 用 数</t>
    <rPh sb="0" eb="1">
      <t>カシ</t>
    </rPh>
    <rPh sb="2" eb="3">
      <t>デ</t>
    </rPh>
    <rPh sb="4" eb="5">
      <t>ベツ</t>
    </rPh>
    <rPh sb="6" eb="7">
      <t>リ</t>
    </rPh>
    <rPh sb="8" eb="9">
      <t>ヨウ</t>
    </rPh>
    <rPh sb="10" eb="11">
      <t>スウ</t>
    </rPh>
    <phoneticPr fontId="2"/>
  </si>
  <si>
    <t xml:space="preserve"> ハ  ー  ド</t>
    <phoneticPr fontId="2"/>
  </si>
  <si>
    <t>ディスク    記憶容量</t>
    <rPh sb="8" eb="10">
      <t>キオク</t>
    </rPh>
    <rPh sb="10" eb="12">
      <t>ヨウリョウ</t>
    </rPh>
    <phoneticPr fontId="2"/>
  </si>
  <si>
    <t xml:space="preserve">    ホームページ</t>
    <phoneticPr fontId="2"/>
  </si>
  <si>
    <t>その他の        図書館費</t>
    <rPh sb="2" eb="3">
      <t>タ</t>
    </rPh>
    <rPh sb="12" eb="15">
      <t>トショカン</t>
    </rPh>
    <rPh sb="15" eb="16">
      <t>ヒ</t>
    </rPh>
    <phoneticPr fontId="2"/>
  </si>
  <si>
    <t xml:space="preserve">      合  計</t>
    <rPh sb="6" eb="7">
      <t>ゴウ</t>
    </rPh>
    <rPh sb="9" eb="10">
      <t>ケイ</t>
    </rPh>
    <phoneticPr fontId="2"/>
  </si>
  <si>
    <t xml:space="preserve">  合  計</t>
    <rPh sb="2" eb="3">
      <t>ゴウ</t>
    </rPh>
    <rPh sb="5" eb="6">
      <t>ケイ</t>
    </rPh>
    <phoneticPr fontId="2"/>
  </si>
  <si>
    <t>(うち資料費）</t>
    <phoneticPr fontId="2"/>
  </si>
  <si>
    <t>図書費</t>
    <rPh sb="0" eb="2">
      <t>トショ</t>
    </rPh>
    <rPh sb="2" eb="3">
      <t>ヒ</t>
    </rPh>
    <phoneticPr fontId="2"/>
  </si>
  <si>
    <t>人件費</t>
    <rPh sb="0" eb="3">
      <t>ジンケンヒ</t>
    </rPh>
    <phoneticPr fontId="2"/>
  </si>
  <si>
    <t>経常経費</t>
    <rPh sb="0" eb="2">
      <t>ケイジョウ</t>
    </rPh>
    <rPh sb="2" eb="4">
      <t>ケイヒ</t>
    </rPh>
    <phoneticPr fontId="2"/>
  </si>
  <si>
    <t>総決算額</t>
    <rPh sb="0" eb="3">
      <t>ソウケッサン</t>
    </rPh>
    <rPh sb="3" eb="4">
      <t>ガク</t>
    </rPh>
    <phoneticPr fontId="2"/>
  </si>
  <si>
    <t>予算総額</t>
    <rPh sb="0" eb="2">
      <t>ヨサン</t>
    </rPh>
    <rPh sb="2" eb="4">
      <t>ソウガク</t>
    </rPh>
    <phoneticPr fontId="2"/>
  </si>
  <si>
    <t>資料費</t>
    <rPh sb="0" eb="1">
      <t>シ</t>
    </rPh>
    <rPh sb="1" eb="2">
      <t>リョウ</t>
    </rPh>
    <rPh sb="2" eb="3">
      <t>ヒ</t>
    </rPh>
    <phoneticPr fontId="2"/>
  </si>
  <si>
    <t>その他の   図書館費</t>
    <rPh sb="2" eb="3">
      <t>タ</t>
    </rPh>
    <rPh sb="7" eb="10">
      <t>トショカン</t>
    </rPh>
    <rPh sb="10" eb="11">
      <t>ヒ</t>
    </rPh>
    <phoneticPr fontId="2"/>
  </si>
  <si>
    <t>有効登録者数は新里含む</t>
    <rPh sb="0" eb="6">
      <t>ユウコウトウロクシャスウ</t>
    </rPh>
    <rPh sb="7" eb="9">
      <t>ニイサト</t>
    </rPh>
    <rPh sb="9" eb="10">
      <t>フク</t>
    </rPh>
    <phoneticPr fontId="3"/>
  </si>
  <si>
    <t>13～22歳</t>
    <rPh sb="5" eb="6">
      <t>サイ</t>
    </rPh>
    <phoneticPr fontId="2"/>
  </si>
  <si>
    <t>未実施</t>
    <rPh sb="0" eb="3">
      <t>ミジッシ</t>
    </rPh>
    <phoneticPr fontId="1"/>
  </si>
  <si>
    <t>中央館で一括計上</t>
  </si>
  <si>
    <t>TRC-T</t>
  </si>
  <si>
    <t>1.3ＴＢ</t>
  </si>
  <si>
    <t>LiCS-Re2</t>
  </si>
  <si>
    <t>R1.7</t>
  </si>
  <si>
    <t>MK37LIBR</t>
  </si>
  <si>
    <t>サーバー：　Ｌｉｎｕｘ
クライアント：Windows 10 Professional</t>
  </si>
  <si>
    <t>ＬｉＣＳ－Ｒｅ２</t>
  </si>
  <si>
    <t>H29</t>
  </si>
  <si>
    <t>富士通</t>
    <rPh sb="0" eb="3">
      <t>フジツウ</t>
    </rPh>
    <phoneticPr fontId="1"/>
  </si>
  <si>
    <t>業務委託のため人件費は「その他の図書館費」に計上</t>
  </si>
  <si>
    <t>その他は町村一括貸出図書、読書会図書および学校支援図書</t>
  </si>
  <si>
    <t>13～18才</t>
    <rPh sb="5" eb="6">
      <t>サイ</t>
    </rPh>
    <phoneticPr fontId="3"/>
  </si>
  <si>
    <t>図書、ＡＶ</t>
  </si>
  <si>
    <t>―</t>
  </si>
  <si>
    <t>VersaPro</t>
  </si>
  <si>
    <t>Windows 10</t>
  </si>
  <si>
    <t>独自開発</t>
    <rPh sb="0" eb="2">
      <t>ドクジ</t>
    </rPh>
    <rPh sb="2" eb="4">
      <t>カイハツ</t>
    </rPh>
    <phoneticPr fontId="3"/>
  </si>
  <si>
    <t>県行政事務用ＰＣを使用</t>
    <rPh sb="0" eb="1">
      <t>ケン</t>
    </rPh>
    <rPh sb="1" eb="3">
      <t>ギョウセイ</t>
    </rPh>
    <rPh sb="3" eb="6">
      <t>ジムヨウ</t>
    </rPh>
    <rPh sb="9" eb="11">
      <t>シヨウ</t>
    </rPh>
    <phoneticPr fontId="3"/>
  </si>
  <si>
    <t>PRIMEGY
RX2520MI</t>
  </si>
  <si>
    <t>2TB*2</t>
  </si>
  <si>
    <t>iLisfiera</t>
  </si>
  <si>
    <t>中央館で一括計上</t>
    <rPh sb="0" eb="3">
      <t>チュウオウカン</t>
    </rPh>
    <rPh sb="4" eb="8">
      <t>イッカツケイジョウ</t>
    </rPh>
    <phoneticPr fontId="3"/>
  </si>
  <si>
    <t>13～22歳</t>
    <rPh sb="5" eb="6">
      <t>サイ</t>
    </rPh>
    <phoneticPr fontId="3"/>
  </si>
  <si>
    <t>12～19歳</t>
    <rPh sb="5" eb="6">
      <t>サイ</t>
    </rPh>
    <phoneticPr fontId="1"/>
  </si>
  <si>
    <t>リクエストは件数ではなく点数</t>
    <rPh sb="6" eb="8">
      <t>ケンスウ</t>
    </rPh>
    <rPh sb="12" eb="14">
      <t>テンスウ</t>
    </rPh>
    <phoneticPr fontId="3"/>
  </si>
  <si>
    <t>日立</t>
    <rPh sb="0" eb="2">
      <t>ヒタチ</t>
    </rPh>
    <phoneticPr fontId="3"/>
  </si>
  <si>
    <t>導入経費はリース料に含む</t>
    <rPh sb="0" eb="2">
      <t>ドウニュウ</t>
    </rPh>
    <rPh sb="2" eb="4">
      <t>ケイヒ</t>
    </rPh>
    <rPh sb="8" eb="9">
      <t>リョウ</t>
    </rPh>
    <rPh sb="10" eb="11">
      <t>フク</t>
    </rPh>
    <phoneticPr fontId="3"/>
  </si>
  <si>
    <t>本館一括</t>
    <rPh sb="0" eb="4">
      <t>ホンカンイッカツ</t>
    </rPh>
    <phoneticPr fontId="3"/>
  </si>
  <si>
    <t>1800GB</t>
  </si>
  <si>
    <t>Windows Server 2019</t>
  </si>
  <si>
    <t>iLiswing V4</t>
  </si>
  <si>
    <t>WINDOWS
SERVER</t>
  </si>
  <si>
    <t>TRC T/TR</t>
  </si>
  <si>
    <t>WebiLis V4</t>
  </si>
  <si>
    <t>webiLis</t>
  </si>
  <si>
    <t>Express5800/T110i</t>
  </si>
  <si>
    <t>Red Hat Enterprise Linux</t>
  </si>
  <si>
    <t>ESPRIMO
D588/BX</t>
  </si>
  <si>
    <t>一括計上</t>
    <rPh sb="0" eb="2">
      <t>イッカツ</t>
    </rPh>
    <rPh sb="2" eb="4">
      <t>ケイジョウ</t>
    </rPh>
    <phoneticPr fontId="3"/>
  </si>
  <si>
    <t>人件費は兼務職員分を除く。</t>
  </si>
  <si>
    <t>業務委託のため人件費は「その他の図書館費」に計上</t>
    <rPh sb="0" eb="2">
      <t>ギョウム</t>
    </rPh>
    <rPh sb="2" eb="4">
      <t>イタク</t>
    </rPh>
    <rPh sb="7" eb="10">
      <t>ジンケンヒ</t>
    </rPh>
    <rPh sb="14" eb="15">
      <t>タ</t>
    </rPh>
    <rPh sb="16" eb="19">
      <t>トショカン</t>
    </rPh>
    <rPh sb="19" eb="20">
      <t>ヒ</t>
    </rPh>
    <rPh sb="22" eb="24">
      <t>ケイジョウ</t>
    </rPh>
    <phoneticPr fontId="3"/>
  </si>
  <si>
    <t>その他はYA</t>
  </si>
  <si>
    <t>洋書は各分類に含む。</t>
  </si>
  <si>
    <t>９ヵ所：第五コミュニティーセンター、児童文化センター、朝倉児童館、日吉児童館、大友児童館、下小出児童館、粕川児童館、桜が丘文庫、南三文庫</t>
    <rPh sb="2" eb="3">
      <t>ショ</t>
    </rPh>
    <phoneticPr fontId="2"/>
  </si>
  <si>
    <t>２カ所：高崎市民サービスセンター、倉賀野公民館</t>
    <rPh sb="2" eb="3">
      <t>ショ</t>
    </rPh>
    <phoneticPr fontId="2"/>
  </si>
  <si>
    <t>（分室、SP）２カ所：高崎駅サービスセンター・倉賀野公民館</t>
    <rPh sb="1" eb="3">
      <t>ブンシツ</t>
    </rPh>
    <rPh sb="9" eb="10">
      <t>ショ</t>
    </rPh>
    <rPh sb="11" eb="13">
      <t>タカサキ</t>
    </rPh>
    <rPh sb="13" eb="14">
      <t>エキ</t>
    </rPh>
    <rPh sb="23" eb="26">
      <t>クラカノ</t>
    </rPh>
    <rPh sb="26" eb="29">
      <t>コウミンカン</t>
    </rPh>
    <phoneticPr fontId="36"/>
  </si>
  <si>
    <t>１４カ所</t>
    <rPh sb="3" eb="4">
      <t>ショ</t>
    </rPh>
    <phoneticPr fontId="2"/>
  </si>
  <si>
    <t>(分室､SP)14カ所：市内の公民館14館</t>
    <rPh sb="12" eb="14">
      <t>シナイ</t>
    </rPh>
    <rPh sb="15" eb="18">
      <t>コウミンカン</t>
    </rPh>
    <rPh sb="20" eb="21">
      <t>カン</t>
    </rPh>
    <phoneticPr fontId="3"/>
  </si>
  <si>
    <t>１カ所：伊勢崎市民プラザ図書室</t>
    <rPh sb="2" eb="3">
      <t>ショ</t>
    </rPh>
    <phoneticPr fontId="2"/>
  </si>
  <si>
    <t>あかつき号</t>
  </si>
  <si>
    <t>市内</t>
  </si>
  <si>
    <t>2カ所　：白沢地区コミュニティセンター、利根地区コミュニティセンター</t>
    <rPh sb="2" eb="3">
      <t>ショ</t>
    </rPh>
    <phoneticPr fontId="4"/>
  </si>
  <si>
    <t>10カ所：中央・渋川・渋川西部・金島・古巻・豊秋・伊香保・小野上・子持・赤城　各公民館図書室</t>
    <rPh sb="3" eb="4">
      <t>ショ</t>
    </rPh>
    <phoneticPr fontId="2"/>
  </si>
  <si>
    <t>(分室､SP)10カ所：中央・渋川・渋川西部・金井・古巻・豊秋・伊香保・小野上・子持・赤城</t>
    <rPh sb="10" eb="11">
      <t>ショ</t>
    </rPh>
    <phoneticPr fontId="2"/>
  </si>
  <si>
    <t>はくちょう号</t>
    <rPh sb="5" eb="6">
      <t>ゴウ</t>
    </rPh>
    <phoneticPr fontId="2"/>
  </si>
  <si>
    <t>町内の小学校及び福祉施設</t>
  </si>
  <si>
    <t>リクエストは件数ではなく点数</t>
    <rPh sb="6" eb="7">
      <t>ケン</t>
    </rPh>
    <rPh sb="7" eb="8">
      <t>スウ</t>
    </rPh>
    <rPh sb="12" eb="14">
      <t>テンスウ</t>
    </rPh>
    <phoneticPr fontId="3"/>
  </si>
  <si>
    <t>白黒10、カラー100</t>
    <rPh sb="0" eb="2">
      <t>シロクロ</t>
    </rPh>
    <phoneticPr fontId="3"/>
  </si>
  <si>
    <t>A3未満/50
A3/80</t>
    <rPh sb="2" eb="4">
      <t>ミマン</t>
    </rPh>
    <phoneticPr fontId="3"/>
  </si>
  <si>
    <t>「返却待ち予約」分のリスエスト件数不明のため、こちらの項目には、令和3年度の予約件数を入力しています。</t>
  </si>
  <si>
    <t>GPRIME   forSaaS
LiCS-WebⅡ</t>
  </si>
  <si>
    <t>図書（ＴＲＣ）
ＡＶ(なし）</t>
    <rPh sb="0" eb="2">
      <t>トショ</t>
    </rPh>
    <phoneticPr fontId="27"/>
  </si>
  <si>
    <t>央館館で一括計上</t>
    <rPh sb="2" eb="3">
      <t>カン</t>
    </rPh>
    <phoneticPr fontId="2"/>
  </si>
  <si>
    <t>経費は中央館で一括計上</t>
  </si>
  <si>
    <t>400GB</t>
  </si>
  <si>
    <t>トーハンマーク</t>
  </si>
  <si>
    <t>TRC,トッカータ</t>
  </si>
  <si>
    <t>Windows server2016</t>
  </si>
  <si>
    <t>経費は渋川市立図書館が一括計上</t>
  </si>
  <si>
    <t>WSPRIMO</t>
  </si>
  <si>
    <t>Windows10Pro</t>
  </si>
  <si>
    <t>Windows   Server2016</t>
  </si>
  <si>
    <t>Wimdows   Server2016</t>
  </si>
  <si>
    <t xml:space="preserve">ランニングコストはシステムリース料＋システム保守＋サーバ借上料、東公民館・岩宿博物館のシステム代金も含む。台数は自館分。
</t>
  </si>
  <si>
    <t>笠懸図書館で一括記入</t>
    <rPh sb="0" eb="2">
      <t>カサカケ</t>
    </rPh>
    <rPh sb="2" eb="5">
      <t>トショカン</t>
    </rPh>
    <rPh sb="6" eb="8">
      <t>イッカツ</t>
    </rPh>
    <rPh sb="8" eb="10">
      <t>キニュウ</t>
    </rPh>
    <phoneticPr fontId="2"/>
  </si>
  <si>
    <t>ｸﾗｳﾄﾞ</t>
  </si>
  <si>
    <t>Weｂ  ⅰLⅰsV4</t>
  </si>
  <si>
    <t>ＴＲＣＴ</t>
  </si>
  <si>
    <t>PC-MKM31BZGB</t>
  </si>
  <si>
    <t>８GB</t>
  </si>
  <si>
    <t>Windows11</t>
  </si>
  <si>
    <t>FUJITSU</t>
  </si>
  <si>
    <t>Windows7</t>
  </si>
  <si>
    <t>名館長</t>
  </si>
  <si>
    <t>クラウドのため、ハードに関する記載無し</t>
    <rPh sb="12" eb="13">
      <t>カン</t>
    </rPh>
    <rPh sb="15" eb="17">
      <t>キサイ</t>
    </rPh>
    <rPh sb="17" eb="18">
      <t>ナ</t>
    </rPh>
    <phoneticPr fontId="3"/>
  </si>
  <si>
    <t>図書TRC、AV独自</t>
  </si>
  <si>
    <t>ｸﾗｳﾄﾞ型ｻｰﾋﾞｽｼｽﾃﾑを導入したためﾊｰﾄﾞとOSは不明。</t>
  </si>
  <si>
    <t>H29.3,15</t>
  </si>
  <si>
    <t>300㎇</t>
  </si>
  <si>
    <t>Windows Server 2012</t>
  </si>
  <si>
    <t>iLISWING  V3</t>
  </si>
  <si>
    <t>Windows10
Enterprise LTSC</t>
  </si>
  <si>
    <t>webilis</t>
  </si>
  <si>
    <t>TKC・日図協・トッカータ</t>
  </si>
  <si>
    <t>人件費は他課で計上</t>
  </si>
  <si>
    <t>部分計上</t>
  </si>
  <si>
    <t>人件費には正職員分を含めていない（公民館と兼務のため）</t>
  </si>
  <si>
    <t>一括計上</t>
  </si>
  <si>
    <t>笠懸図書館で一括計上</t>
    <rPh sb="0" eb="2">
      <t>カサカケ</t>
    </rPh>
    <rPh sb="2" eb="5">
      <t>トショカン</t>
    </rPh>
    <rPh sb="6" eb="8">
      <t>イッカツ</t>
    </rPh>
    <rPh sb="8" eb="10">
      <t>ケイジョウ</t>
    </rPh>
    <phoneticPr fontId="2"/>
  </si>
  <si>
    <t>笠懸図書館で一括計上</t>
  </si>
  <si>
    <t>令和3年</t>
    <rPh sb="0" eb="2">
      <t>レイワ</t>
    </rPh>
    <rPh sb="3" eb="4">
      <t>ネン</t>
    </rPh>
    <phoneticPr fontId="2"/>
  </si>
  <si>
    <t>中之条</t>
    <rPh sb="0" eb="3">
      <t>ナカノジョウ</t>
    </rPh>
    <phoneticPr fontId="2"/>
  </si>
  <si>
    <t>県内公共図書館小計</t>
    <rPh sb="0" eb="2">
      <t>ケンナイ</t>
    </rPh>
    <rPh sb="2" eb="4">
      <t>コウキョウ</t>
    </rPh>
    <rPh sb="4" eb="7">
      <t>トショカン</t>
    </rPh>
    <rPh sb="7" eb="9">
      <t>ショウケイ</t>
    </rPh>
    <phoneticPr fontId="2"/>
  </si>
  <si>
    <t>大学・高専</t>
    <rPh sb="0" eb="2">
      <t>ダイガク</t>
    </rPh>
    <rPh sb="3" eb="5">
      <t>コウセン</t>
    </rPh>
    <phoneticPr fontId="2"/>
  </si>
  <si>
    <t>県内合計</t>
    <rPh sb="0" eb="2">
      <t>ケンナイ</t>
    </rPh>
    <rPh sb="2" eb="4">
      <t>ゴウケイ</t>
    </rPh>
    <phoneticPr fontId="2"/>
  </si>
  <si>
    <t>合　　計</t>
    <rPh sb="0" eb="4">
      <t>ゴウケイ</t>
    </rPh>
    <phoneticPr fontId="2"/>
  </si>
  <si>
    <t>貸出館</t>
    <rPh sb="0" eb="2">
      <t>カシダシ</t>
    </rPh>
    <rPh sb="2" eb="3">
      <t>カン</t>
    </rPh>
    <phoneticPr fontId="2"/>
  </si>
  <si>
    <t>その他：板倉　1</t>
  </si>
  <si>
    <t>その他に群馬大学・高崎経済大学・群馬県立女子大学以外の大学・県内高校が含まれます。</t>
    <rPh sb="2" eb="3">
      <t>タ</t>
    </rPh>
    <rPh sb="4" eb="6">
      <t>グンマ</t>
    </rPh>
    <rPh sb="6" eb="8">
      <t>ダイガク</t>
    </rPh>
    <rPh sb="9" eb="11">
      <t>タカサキ</t>
    </rPh>
    <rPh sb="11" eb="13">
      <t>ケイザイ</t>
    </rPh>
    <rPh sb="13" eb="15">
      <t>ダイガク</t>
    </rPh>
    <rPh sb="16" eb="20">
      <t>グンマケンリツ</t>
    </rPh>
    <rPh sb="20" eb="22">
      <t>ジョシ</t>
    </rPh>
    <rPh sb="22" eb="23">
      <t>ダイ</t>
    </rPh>
    <rPh sb="23" eb="24">
      <t>ガク</t>
    </rPh>
    <rPh sb="24" eb="26">
      <t>イガイ</t>
    </rPh>
    <rPh sb="27" eb="29">
      <t>ダイガク</t>
    </rPh>
    <rPh sb="30" eb="32">
      <t>ケンナイ</t>
    </rPh>
    <rPh sb="32" eb="34">
      <t>コウコウ</t>
    </rPh>
    <rPh sb="35" eb="36">
      <t>フク</t>
    </rPh>
    <phoneticPr fontId="2"/>
  </si>
  <si>
    <t xml:space="preserve"> 登録者数</t>
  </si>
  <si>
    <t>登録開始年齢</t>
    <rPh sb="0" eb="2">
      <t>トウロク</t>
    </rPh>
    <rPh sb="2" eb="4">
      <t>カイシ</t>
    </rPh>
    <rPh sb="4" eb="6">
      <t>ネンレイ</t>
    </rPh>
    <phoneticPr fontId="2"/>
  </si>
  <si>
    <t>利用有効期間</t>
    <rPh sb="0" eb="2">
      <t>リヨウ</t>
    </rPh>
    <rPh sb="2" eb="4">
      <t>ユウコウ</t>
    </rPh>
    <rPh sb="4" eb="6">
      <t>キカン</t>
    </rPh>
    <phoneticPr fontId="2"/>
  </si>
  <si>
    <t>備　考</t>
    <rPh sb="0" eb="1">
      <t>ビ</t>
    </rPh>
    <rPh sb="2" eb="3">
      <t>コウ</t>
    </rPh>
    <phoneticPr fontId="2"/>
  </si>
  <si>
    <t>一般</t>
    <rPh sb="0" eb="2">
      <t>イッパン</t>
    </rPh>
    <phoneticPr fontId="4"/>
  </si>
  <si>
    <t>学生</t>
    <rPh sb="0" eb="2">
      <t>ガクセイ</t>
    </rPh>
    <phoneticPr fontId="4"/>
  </si>
  <si>
    <t>児童</t>
    <rPh sb="0" eb="2">
      <t>ジドウ</t>
    </rPh>
    <phoneticPr fontId="4"/>
  </si>
  <si>
    <t>12～19歳</t>
  </si>
  <si>
    <t>12～19歳</t>
    <phoneticPr fontId="2"/>
  </si>
  <si>
    <t>13～22歳</t>
  </si>
  <si>
    <t>13～22歳</t>
    <phoneticPr fontId="2"/>
  </si>
  <si>
    <t>永</t>
  </si>
  <si>
    <t>12～17歳</t>
    <rPh sb="5" eb="6">
      <t>サイ</t>
    </rPh>
    <phoneticPr fontId="2"/>
  </si>
  <si>
    <t>13～18歳</t>
    <phoneticPr fontId="2"/>
  </si>
  <si>
    <t>12～19歳</t>
    <rPh sb="5" eb="6">
      <t>サイ</t>
    </rPh>
    <phoneticPr fontId="2"/>
  </si>
  <si>
    <t>永年</t>
  </si>
  <si>
    <t>12～18歳</t>
    <rPh sb="5" eb="6">
      <t>サイ</t>
    </rPh>
    <phoneticPr fontId="2"/>
  </si>
  <si>
    <t>制限なし</t>
    <rPh sb="0" eb="2">
      <t>セイゲン</t>
    </rPh>
    <phoneticPr fontId="1"/>
  </si>
  <si>
    <t>永年</t>
    <rPh sb="0" eb="2">
      <t>エイネン</t>
    </rPh>
    <phoneticPr fontId="3"/>
  </si>
  <si>
    <t xml:space="preserve">  貸出冊数</t>
  </si>
  <si>
    <t>備  　　　考</t>
    <phoneticPr fontId="2"/>
  </si>
  <si>
    <t>一  般</t>
    <rPh sb="0" eb="1">
      <t>イチ</t>
    </rPh>
    <rPh sb="3" eb="4">
      <t>ハン</t>
    </rPh>
    <phoneticPr fontId="2"/>
  </si>
  <si>
    <t>学  生</t>
    <rPh sb="0" eb="1">
      <t>ガク</t>
    </rPh>
    <rPh sb="3" eb="4">
      <t>セイ</t>
    </rPh>
    <phoneticPr fontId="2"/>
  </si>
  <si>
    <t>児  童</t>
    <rPh sb="0" eb="1">
      <t>ジ</t>
    </rPh>
    <rPh sb="3" eb="4">
      <t>ワラベ</t>
    </rPh>
    <phoneticPr fontId="2"/>
  </si>
  <si>
    <t>総  計</t>
    <rPh sb="0" eb="4">
      <t>ソウケイ</t>
    </rPh>
    <phoneticPr fontId="2"/>
  </si>
  <si>
    <t>※利用者登録は行っていない。</t>
    <rPh sb="1" eb="4">
      <t>リヨウシャ</t>
    </rPh>
    <rPh sb="4" eb="6">
      <t>トウロク</t>
    </rPh>
    <rPh sb="7" eb="8">
      <t>オコナ</t>
    </rPh>
    <phoneticPr fontId="3"/>
  </si>
  <si>
    <t>※一般・学生・児童での集計はとっていない。</t>
    <rPh sb="1" eb="3">
      <t>イッパン</t>
    </rPh>
    <rPh sb="4" eb="6">
      <t>ガクセイ</t>
    </rPh>
    <rPh sb="7" eb="9">
      <t>ジドウ</t>
    </rPh>
    <rPh sb="11" eb="13">
      <t>シュウケイ</t>
    </rPh>
    <phoneticPr fontId="3"/>
  </si>
  <si>
    <t>※複写の集計はしていない。</t>
    <rPh sb="1" eb="3">
      <t>フクシャ</t>
    </rPh>
    <rPh sb="4" eb="6">
      <t>シュウケイ</t>
    </rPh>
    <phoneticPr fontId="3"/>
  </si>
  <si>
    <t>Windows 10Pro</t>
  </si>
  <si>
    <t>web図書館システム</t>
  </si>
  <si>
    <t>令和3年度</t>
    <rPh sb="0" eb="2">
      <t>レイワ</t>
    </rPh>
    <rPh sb="3" eb="5">
      <t>ネンド</t>
    </rPh>
    <rPh sb="4" eb="5">
      <t>ド</t>
    </rPh>
    <phoneticPr fontId="2"/>
  </si>
  <si>
    <t>令和４年度予算</t>
    <rPh sb="0" eb="2">
      <t>レイワ</t>
    </rPh>
    <phoneticPr fontId="2"/>
  </si>
  <si>
    <t>令和３年度決算</t>
    <rPh sb="0" eb="2">
      <t>レイワ</t>
    </rPh>
    <phoneticPr fontId="2"/>
  </si>
  <si>
    <t>Webサーバの所在は館内・外部の２カ所</t>
    <rPh sb="7" eb="9">
      <t>ショザイ</t>
    </rPh>
    <rPh sb="10" eb="12">
      <t>カンナイ</t>
    </rPh>
    <rPh sb="13" eb="15">
      <t>ガイブ</t>
    </rPh>
    <rPh sb="18" eb="19">
      <t>ショ</t>
    </rPh>
    <phoneticPr fontId="3"/>
  </si>
  <si>
    <t>-</t>
    <phoneticPr fontId="2"/>
  </si>
  <si>
    <t>※奉仕人口は、令和4年4月1日時点（令和4年4月25日公表）の「移動人口調査(4月）」）</t>
    <rPh sb="1" eb="3">
      <t>ホウシ</t>
    </rPh>
    <rPh sb="3" eb="5">
      <t>ジンコウ</t>
    </rPh>
    <rPh sb="7" eb="8">
      <t>レイ</t>
    </rPh>
    <rPh sb="8" eb="9">
      <t>ワ</t>
    </rPh>
    <rPh sb="10" eb="11">
      <t>ネン</t>
    </rPh>
    <rPh sb="12" eb="13">
      <t>ツキ</t>
    </rPh>
    <rPh sb="14" eb="15">
      <t>ヒ</t>
    </rPh>
    <rPh sb="15" eb="17">
      <t>ジテン</t>
    </rPh>
    <rPh sb="18" eb="19">
      <t>レイ</t>
    </rPh>
    <rPh sb="19" eb="20">
      <t>ワ</t>
    </rPh>
    <rPh sb="21" eb="22">
      <t>ネン</t>
    </rPh>
    <rPh sb="23" eb="24">
      <t>ツキ</t>
    </rPh>
    <rPh sb="26" eb="27">
      <t>ヒ</t>
    </rPh>
    <rPh sb="27" eb="29">
      <t>コウヒョウ</t>
    </rPh>
    <rPh sb="32" eb="34">
      <t>イドウ</t>
    </rPh>
    <rPh sb="34" eb="36">
      <t>ジンコウ</t>
    </rPh>
    <rPh sb="36" eb="38">
      <t>チョウサ</t>
    </rPh>
    <rPh sb="40" eb="41">
      <t>ツキ</t>
    </rPh>
    <phoneticPr fontId="2"/>
  </si>
  <si>
    <t>本館個人貸出Ⅰ</t>
    <phoneticPr fontId="2"/>
  </si>
  <si>
    <t>本館個人貸出Ⅱ</t>
    <phoneticPr fontId="2"/>
  </si>
  <si>
    <t>施設は月２回
小学校は月１回</t>
    <phoneticPr fontId="2"/>
  </si>
  <si>
    <t>250G7Notebook</t>
    <phoneticPr fontId="2"/>
  </si>
  <si>
    <t>日本HP</t>
    <phoneticPr fontId="2"/>
  </si>
  <si>
    <t>令和4年3月31日現在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</si>
</sst>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\(#,##0\)"/>
    <numFmt numFmtId="177" formatCode="[$-411]ge\.m\.d;@"/>
    <numFmt numFmtId="178" formatCode="#,##0_);[Red]\(#,##0\)"/>
    <numFmt numFmtId="179" formatCode="#,##0_ "/>
    <numFmt numFmtId="180" formatCode="0.00_ "/>
    <numFmt numFmtId="181" formatCode="0.00_);[Red]\(0.00\)"/>
    <numFmt numFmtId="182" formatCode="#,##0.0_);[Red]\(#,##0.0\)"/>
    <numFmt numFmtId="183" formatCode="#,##0.00_);[Red]\(#,##0.00\)"/>
    <numFmt numFmtId="184" formatCode="0_);[Red]\(0\)"/>
  </numFmts>
  <fonts count="7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name val="ＪＳＰ明朝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2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9"/>
      <name val="ＭＳ Ｐゴシック"/>
      <family val="3"/>
      <charset val="128"/>
    </font>
    <font>
      <sz val="10"/>
      <color indexed="16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</font>
    <font>
      <sz val="6"/>
      <name val="ＭＳ 明朝"/>
      <family val="1"/>
      <charset val="128"/>
    </font>
  </fonts>
  <fills count="6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 diagonalDown="1">
      <left/>
      <right style="thin">
        <color indexed="8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 style="hair">
        <color indexed="8"/>
      </diagonal>
    </border>
    <border diagonalDown="1"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8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 diagonalDown="1"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</borders>
  <cellStyleXfs count="192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5" fillId="55" borderId="0" applyNumberFormat="0" applyBorder="0" applyAlignment="0" applyProtection="0">
      <alignment vertical="center"/>
    </xf>
    <xf numFmtId="0" fontId="49" fillId="0" borderId="0" applyNumberFormat="0" applyFill="0" applyBorder="0" applyProtection="0"/>
    <xf numFmtId="0" fontId="50" fillId="17" borderId="0" applyNumberFormat="0" applyBorder="0" applyProtection="0"/>
    <xf numFmtId="0" fontId="50" fillId="18" borderId="0" applyNumberFormat="0" applyBorder="0" applyProtection="0"/>
    <xf numFmtId="0" fontId="49" fillId="19" borderId="0" applyNumberFormat="0" applyBorder="0" applyProtection="0"/>
    <xf numFmtId="0" fontId="47" fillId="20" borderId="0" applyNumberFormat="0" applyBorder="0" applyProtection="0"/>
    <xf numFmtId="0" fontId="48" fillId="21" borderId="0" applyNumberFormat="0" applyBorder="0" applyProtection="0"/>
    <xf numFmtId="178" fontId="1" fillId="0" borderId="0" applyBorder="0" applyProtection="0"/>
    <xf numFmtId="38" fontId="1" fillId="0" borderId="0" applyBorder="0" applyProtection="0"/>
    <xf numFmtId="0" fontId="44" fillId="0" borderId="0" applyNumberFormat="0" applyFill="0" applyBorder="0" applyProtection="0"/>
    <xf numFmtId="0" fontId="45" fillId="22" borderId="0" applyNumberFormat="0" applyBorder="0" applyProtection="0"/>
    <xf numFmtId="0" fontId="40" fillId="0" borderId="0" applyNumberFormat="0" applyFill="0" applyBorder="0" applyProtection="0"/>
    <xf numFmtId="0" fontId="41" fillId="0" borderId="0" applyNumberFormat="0" applyFill="0" applyBorder="0" applyProtection="0"/>
    <xf numFmtId="0" fontId="42" fillId="0" borderId="0" applyNumberFormat="0" applyFill="0" applyBorder="0" applyProtection="0"/>
    <xf numFmtId="0" fontId="46" fillId="23" borderId="0" applyNumberFormat="0" applyBorder="0" applyProtection="0"/>
    <xf numFmtId="0" fontId="43" fillId="23" borderId="1" applyNumberFormat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7" fillId="0" borderId="0" applyNumberFormat="0" applyFill="0" applyBorder="0" applyProtection="0"/>
    <xf numFmtId="0" fontId="16" fillId="24" borderId="0" applyNumberFormat="0" applyBorder="0" applyAlignment="0" applyProtection="0">
      <alignment vertical="center"/>
    </xf>
    <xf numFmtId="0" fontId="55" fillId="5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55" fillId="5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5" fillId="6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55" fillId="6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28" borderId="2" applyNumberFormat="0" applyAlignment="0" applyProtection="0">
      <alignment vertical="center"/>
    </xf>
    <xf numFmtId="0" fontId="57" fillId="62" borderId="102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1" fillId="30" borderId="3" applyNumberFormat="0" applyFont="0" applyAlignment="0" applyProtection="0">
      <alignment vertical="center"/>
    </xf>
    <xf numFmtId="0" fontId="1" fillId="31" borderId="103" applyNumberFormat="0" applyFon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59" fillId="0" borderId="104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60" fillId="64" borderId="0" applyNumberFormat="0" applyBorder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61" fillId="65" borderId="10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62" fillId="0" borderId="10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63" fillId="0" borderId="10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64" fillId="0" borderId="10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65" fillId="0" borderId="109" applyNumberFormat="0" applyFill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66" fillId="65" borderId="1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0" fillId="7" borderId="1" applyNumberFormat="0" applyAlignment="0" applyProtection="0">
      <alignment vertical="center"/>
    </xf>
    <xf numFmtId="0" fontId="68" fillId="8" borderId="105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69" fillId="66" borderId="0" applyNumberFormat="0" applyBorder="0" applyAlignment="0" applyProtection="0">
      <alignment vertical="center"/>
    </xf>
    <xf numFmtId="0" fontId="1" fillId="0" borderId="0"/>
    <xf numFmtId="0" fontId="1" fillId="0" borderId="0"/>
    <xf numFmtId="38" fontId="73" fillId="0" borderId="0" applyFont="0" applyFill="0" applyBorder="0" applyAlignment="0" applyProtection="0"/>
    <xf numFmtId="0" fontId="1" fillId="0" borderId="0"/>
    <xf numFmtId="0" fontId="1" fillId="0" borderId="0"/>
  </cellStyleXfs>
  <cellXfs count="111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33" borderId="10" xfId="0" applyFont="1" applyFill="1" applyBorder="1">
      <alignment vertical="center"/>
    </xf>
    <xf numFmtId="0" fontId="4" fillId="33" borderId="11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33" borderId="12" xfId="0" applyFont="1" applyFill="1" applyBorder="1">
      <alignment vertical="center"/>
    </xf>
    <xf numFmtId="0" fontId="4" fillId="33" borderId="13" xfId="0" applyFont="1" applyFill="1" applyBorder="1">
      <alignment vertical="center"/>
    </xf>
    <xf numFmtId="0" fontId="4" fillId="33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33" borderId="15" xfId="0" applyFont="1" applyFill="1" applyBorder="1" applyAlignment="1">
      <alignment horizontal="center"/>
    </xf>
    <xf numFmtId="0" fontId="4" fillId="33" borderId="14" xfId="0" applyFont="1" applyFill="1" applyBorder="1">
      <alignment vertical="center"/>
    </xf>
    <xf numFmtId="0" fontId="6" fillId="33" borderId="12" xfId="0" applyFont="1" applyFill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6" fillId="33" borderId="18" xfId="0" applyFont="1" applyFill="1" applyBorder="1">
      <alignment vertical="center"/>
    </xf>
    <xf numFmtId="0" fontId="6" fillId="33" borderId="13" xfId="0" applyFont="1" applyFill="1" applyBorder="1">
      <alignment vertical="center"/>
    </xf>
    <xf numFmtId="0" fontId="6" fillId="33" borderId="19" xfId="0" applyFont="1" applyFill="1" applyBorder="1" applyAlignment="1">
      <alignment horizontal="left"/>
    </xf>
    <xf numFmtId="0" fontId="6" fillId="33" borderId="12" xfId="0" applyFont="1" applyFill="1" applyBorder="1" applyAlignment="1">
      <alignment horizontal="left"/>
    </xf>
    <xf numFmtId="0" fontId="6" fillId="33" borderId="12" xfId="0" applyFont="1" applyFill="1" applyBorder="1">
      <alignment vertical="center"/>
    </xf>
    <xf numFmtId="0" fontId="7" fillId="33" borderId="18" xfId="0" applyFont="1" applyFill="1" applyBorder="1">
      <alignment vertical="center"/>
    </xf>
    <xf numFmtId="0" fontId="7" fillId="33" borderId="12" xfId="0" applyFont="1" applyFill="1" applyBorder="1">
      <alignment vertical="center"/>
    </xf>
    <xf numFmtId="0" fontId="4" fillId="0" borderId="19" xfId="0" applyFont="1" applyBorder="1" applyAlignment="1">
      <alignment horizont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1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4" xfId="0" applyFont="1" applyBorder="1">
      <alignment vertical="center"/>
    </xf>
    <xf numFmtId="0" fontId="4" fillId="0" borderId="13" xfId="0" applyFont="1" applyBorder="1">
      <alignment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20" xfId="0" applyNumberFormat="1" applyFont="1" applyBorder="1" applyAlignment="1">
      <alignment horizontal="right" vertical="center"/>
    </xf>
    <xf numFmtId="178" fontId="4" fillId="0" borderId="21" xfId="0" applyNumberFormat="1" applyFont="1" applyBorder="1" applyAlignment="1">
      <alignment horizontal="right" vertical="center" shrinkToFit="1"/>
    </xf>
    <xf numFmtId="178" fontId="4" fillId="0" borderId="21" xfId="0" applyNumberFormat="1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4" fillId="0" borderId="19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4" fillId="0" borderId="14" xfId="0" applyFont="1" applyBorder="1" applyAlignment="1">
      <alignment horizontal="right"/>
    </xf>
    <xf numFmtId="0" fontId="4" fillId="0" borderId="2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2" xfId="0" applyFont="1" applyBorder="1" applyAlignment="1">
      <alignment horizontal="left"/>
    </xf>
    <xf numFmtId="0" fontId="4" fillId="0" borderId="1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4" fillId="0" borderId="23" xfId="171" applyFont="1" applyBorder="1"/>
    <xf numFmtId="0" fontId="4" fillId="0" borderId="15" xfId="0" applyFont="1" applyBorder="1">
      <alignment vertic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vertical="center" shrinkToFit="1"/>
    </xf>
    <xf numFmtId="176" fontId="4" fillId="0" borderId="15" xfId="0" applyNumberFormat="1" applyFont="1" applyBorder="1">
      <alignment vertical="center"/>
    </xf>
    <xf numFmtId="38" fontId="6" fillId="0" borderId="10" xfId="84" applyFont="1" applyFill="1" applyBorder="1" applyAlignment="1"/>
    <xf numFmtId="38" fontId="6" fillId="0" borderId="15" xfId="84" applyFont="1" applyFill="1" applyBorder="1" applyAlignment="1"/>
    <xf numFmtId="38" fontId="6" fillId="0" borderId="12" xfId="84" applyFont="1" applyFill="1" applyBorder="1" applyAlignment="1">
      <alignment horizontal="center"/>
    </xf>
    <xf numFmtId="0" fontId="4" fillId="0" borderId="14" xfId="0" applyFont="1" applyBorder="1">
      <alignment vertical="center"/>
    </xf>
    <xf numFmtId="0" fontId="7" fillId="0" borderId="11" xfId="0" applyFont="1" applyBorder="1" applyAlignment="1">
      <alignment horizontal="center"/>
    </xf>
    <xf numFmtId="0" fontId="7" fillId="0" borderId="15" xfId="0" applyFont="1" applyBorder="1">
      <alignment vertical="center"/>
    </xf>
    <xf numFmtId="0" fontId="7" fillId="0" borderId="13" xfId="0" applyFont="1" applyBorder="1" applyAlignment="1">
      <alignment horizontal="center"/>
    </xf>
    <xf numFmtId="0" fontId="5" fillId="0" borderId="15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18" xfId="0" applyFont="1" applyBorder="1">
      <alignment vertical="center"/>
    </xf>
    <xf numFmtId="0" fontId="7" fillId="0" borderId="1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9" xfId="0" applyFont="1" applyBorder="1">
      <alignment vertical="center"/>
    </xf>
    <xf numFmtId="0" fontId="4" fillId="0" borderId="15" xfId="0" applyFont="1" applyBorder="1" applyAlignment="1">
      <alignment vertical="center" shrinkToFit="1"/>
    </xf>
    <xf numFmtId="0" fontId="4" fillId="0" borderId="15" xfId="0" applyFont="1" applyBorder="1" applyAlignment="1">
      <alignment shrinkToFit="1"/>
    </xf>
    <xf numFmtId="0" fontId="4" fillId="0" borderId="0" xfId="0" applyFont="1" applyAlignment="1">
      <alignment vertical="center" shrinkToFit="1"/>
    </xf>
    <xf numFmtId="0" fontId="4" fillId="0" borderId="15" xfId="0" applyFont="1" applyBorder="1" applyAlignment="1">
      <alignment horizontal="center" shrinkToFit="1"/>
    </xf>
    <xf numFmtId="0" fontId="4" fillId="0" borderId="26" xfId="0" applyFont="1" applyBorder="1">
      <alignment vertical="center"/>
    </xf>
    <xf numFmtId="178" fontId="4" fillId="0" borderId="27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13" fillId="0" borderId="0" xfId="0" applyFont="1">
      <alignment vertical="center"/>
    </xf>
    <xf numFmtId="178" fontId="4" fillId="0" borderId="12" xfId="0" applyNumberFormat="1" applyFont="1" applyBorder="1">
      <alignment vertical="center"/>
    </xf>
    <xf numFmtId="178" fontId="4" fillId="0" borderId="20" xfId="0" applyNumberFormat="1" applyFont="1" applyBorder="1">
      <alignment vertical="center"/>
    </xf>
    <xf numFmtId="0" fontId="32" fillId="33" borderId="23" xfId="161" applyFont="1" applyFill="1" applyBorder="1"/>
    <xf numFmtId="183" fontId="4" fillId="0" borderId="0" xfId="0" applyNumberFormat="1" applyFont="1">
      <alignment vertical="center"/>
    </xf>
    <xf numFmtId="183" fontId="6" fillId="0" borderId="15" xfId="0" applyNumberFormat="1" applyFont="1" applyBorder="1">
      <alignment vertical="center"/>
    </xf>
    <xf numFmtId="183" fontId="6" fillId="0" borderId="12" xfId="0" applyNumberFormat="1" applyFont="1" applyBorder="1">
      <alignment vertical="center"/>
    </xf>
    <xf numFmtId="183" fontId="4" fillId="0" borderId="20" xfId="0" applyNumberFormat="1" applyFont="1" applyBorder="1" applyAlignment="1">
      <alignment horizontal="right" vertical="center"/>
    </xf>
    <xf numFmtId="183" fontId="4" fillId="0" borderId="2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shrinkToFit="1"/>
    </xf>
    <xf numFmtId="178" fontId="4" fillId="0" borderId="28" xfId="0" applyNumberFormat="1" applyFont="1" applyBorder="1" applyAlignment="1">
      <alignment horizontal="left" vertical="center" shrinkToFit="1"/>
    </xf>
    <xf numFmtId="178" fontId="4" fillId="0" borderId="29" xfId="0" applyNumberFormat="1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/>
    </xf>
    <xf numFmtId="0" fontId="4" fillId="0" borderId="28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9" xfId="0" applyFont="1" applyBorder="1">
      <alignment vertical="center"/>
    </xf>
    <xf numFmtId="178" fontId="4" fillId="0" borderId="21" xfId="0" applyNumberFormat="1" applyFont="1" applyBorder="1" applyAlignment="1">
      <alignment horizontal="center" vertical="center"/>
    </xf>
    <xf numFmtId="178" fontId="4" fillId="0" borderId="21" xfId="0" applyNumberFormat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14" fillId="0" borderId="23" xfId="156" applyFont="1" applyBorder="1"/>
    <xf numFmtId="0" fontId="14" fillId="0" borderId="0" xfId="156" applyFont="1"/>
    <xf numFmtId="178" fontId="4" fillId="0" borderId="28" xfId="0" applyNumberFormat="1" applyFont="1" applyBorder="1" applyAlignment="1">
      <alignment horizontal="right" vertical="center"/>
    </xf>
    <xf numFmtId="178" fontId="4" fillId="0" borderId="29" xfId="0" applyNumberFormat="1" applyFont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4" fillId="0" borderId="24" xfId="0" applyFont="1" applyBorder="1">
      <alignment vertical="center"/>
    </xf>
    <xf numFmtId="178" fontId="4" fillId="0" borderId="16" xfId="0" applyNumberFormat="1" applyFont="1" applyBorder="1" applyAlignment="1">
      <alignment horizontal="center" vertical="center"/>
    </xf>
    <xf numFmtId="178" fontId="4" fillId="0" borderId="17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 shrinkToFit="1"/>
    </xf>
    <xf numFmtId="178" fontId="4" fillId="0" borderId="29" xfId="0" applyNumberFormat="1" applyFont="1" applyBorder="1">
      <alignment vertical="center"/>
    </xf>
    <xf numFmtId="0" fontId="4" fillId="0" borderId="21" xfId="0" applyFont="1" applyBorder="1" applyAlignment="1">
      <alignment horizontal="right" vertical="center"/>
    </xf>
    <xf numFmtId="178" fontId="14" fillId="0" borderId="29" xfId="0" applyNumberFormat="1" applyFont="1" applyBorder="1" applyAlignment="1">
      <alignment horizontal="left" vertical="center" shrinkToFit="1"/>
    </xf>
    <xf numFmtId="178" fontId="4" fillId="0" borderId="0" xfId="0" applyNumberFormat="1" applyFont="1">
      <alignment vertical="center"/>
    </xf>
    <xf numFmtId="0" fontId="1" fillId="0" borderId="0" xfId="0" applyFont="1">
      <alignment vertical="center"/>
    </xf>
    <xf numFmtId="178" fontId="4" fillId="0" borderId="0" xfId="0" applyNumberFormat="1" applyFont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177" fontId="4" fillId="34" borderId="21" xfId="0" applyNumberFormat="1" applyFont="1" applyFill="1" applyBorder="1" applyAlignment="1">
      <alignment horizontal="center" vertical="center"/>
    </xf>
    <xf numFmtId="0" fontId="4" fillId="34" borderId="20" xfId="0" applyFont="1" applyFill="1" applyBorder="1" applyAlignment="1">
      <alignment horizontal="center" vertical="center"/>
    </xf>
    <xf numFmtId="0" fontId="4" fillId="34" borderId="2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15" xfId="0" applyFont="1" applyBorder="1" applyAlignment="1">
      <alignment horizontal="left" vertical="center" wrapText="1"/>
    </xf>
    <xf numFmtId="0" fontId="4" fillId="0" borderId="0" xfId="179" applyFont="1" applyAlignment="1">
      <alignment vertical="center"/>
    </xf>
    <xf numFmtId="183" fontId="37" fillId="0" borderId="0" xfId="0" applyNumberFormat="1" applyFont="1" applyAlignment="1">
      <alignment horizontal="left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0" xfId="180" applyFont="1">
      <alignment vertical="center"/>
    </xf>
    <xf numFmtId="0" fontId="37" fillId="0" borderId="0" xfId="180" applyFont="1">
      <alignment vertical="center"/>
    </xf>
    <xf numFmtId="0" fontId="4" fillId="0" borderId="0" xfId="179" applyFont="1"/>
    <xf numFmtId="178" fontId="8" fillId="0" borderId="22" xfId="0" applyNumberFormat="1" applyFont="1" applyBorder="1" applyAlignment="1"/>
    <xf numFmtId="0" fontId="4" fillId="0" borderId="21" xfId="176" applyFont="1" applyBorder="1">
      <alignment vertical="center"/>
    </xf>
    <xf numFmtId="178" fontId="4" fillId="0" borderId="21" xfId="0" applyNumberFormat="1" applyFont="1" applyBorder="1" applyAlignment="1">
      <alignment horizontal="left" vertical="center"/>
    </xf>
    <xf numFmtId="178" fontId="4" fillId="0" borderId="20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shrinkToFit="1"/>
    </xf>
    <xf numFmtId="178" fontId="4" fillId="0" borderId="31" xfId="0" applyNumberFormat="1" applyFont="1" applyBorder="1" applyAlignment="1">
      <alignment vertical="center" shrinkToFit="1"/>
    </xf>
    <xf numFmtId="178" fontId="4" fillId="0" borderId="21" xfId="0" applyNumberFormat="1" applyFont="1" applyBorder="1" applyAlignment="1">
      <alignment vertical="center" shrinkToFit="1"/>
    </xf>
    <xf numFmtId="0" fontId="4" fillId="0" borderId="29" xfId="0" applyFont="1" applyBorder="1" applyAlignment="1">
      <alignment horizontal="left" vertical="center" shrinkToFit="1"/>
    </xf>
    <xf numFmtId="176" fontId="4" fillId="0" borderId="13" xfId="0" applyNumberFormat="1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wrapText="1"/>
    </xf>
    <xf numFmtId="0" fontId="4" fillId="0" borderId="19" xfId="0" applyFont="1" applyBorder="1" applyAlignment="1">
      <alignment horizontal="center" vertical="center"/>
    </xf>
    <xf numFmtId="0" fontId="6" fillId="33" borderId="14" xfId="0" applyFont="1" applyFill="1" applyBorder="1" applyAlignment="1">
      <alignment horizontal="center"/>
    </xf>
    <xf numFmtId="0" fontId="6" fillId="33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6" fillId="0" borderId="24" xfId="0" applyFont="1" applyBorder="1">
      <alignment vertical="center"/>
    </xf>
    <xf numFmtId="0" fontId="4" fillId="0" borderId="3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37" xfId="0" applyFont="1" applyBorder="1">
      <alignment vertical="center"/>
    </xf>
    <xf numFmtId="0" fontId="4" fillId="0" borderId="19" xfId="0" applyFont="1" applyBorder="1" applyAlignment="1">
      <alignment horizontal="left" shrinkToFit="1"/>
    </xf>
    <xf numFmtId="0" fontId="7" fillId="0" borderId="24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4" xfId="0" applyFont="1" applyBorder="1" applyAlignment="1">
      <alignment horizontal="right"/>
    </xf>
    <xf numFmtId="0" fontId="7" fillId="0" borderId="35" xfId="0" applyFont="1" applyBorder="1">
      <alignment vertical="center"/>
    </xf>
    <xf numFmtId="38" fontId="6" fillId="0" borderId="24" xfId="84" applyFont="1" applyFill="1" applyBorder="1" applyAlignment="1"/>
    <xf numFmtId="0" fontId="6" fillId="33" borderId="24" xfId="0" applyFont="1" applyFill="1" applyBorder="1" applyAlignment="1">
      <alignment horizontal="left"/>
    </xf>
    <xf numFmtId="0" fontId="6" fillId="33" borderId="37" xfId="0" applyFont="1" applyFill="1" applyBorder="1" applyAlignment="1">
      <alignment horizontal="left"/>
    </xf>
    <xf numFmtId="0" fontId="7" fillId="33" borderId="24" xfId="0" applyFont="1" applyFill="1" applyBorder="1">
      <alignment vertical="center"/>
    </xf>
    <xf numFmtId="0" fontId="6" fillId="33" borderId="22" xfId="0" applyFont="1" applyFill="1" applyBorder="1">
      <alignment vertical="center"/>
    </xf>
    <xf numFmtId="0" fontId="6" fillId="33" borderId="24" xfId="0" applyFont="1" applyFill="1" applyBorder="1">
      <alignment vertical="center"/>
    </xf>
    <xf numFmtId="0" fontId="4" fillId="33" borderId="24" xfId="0" applyFont="1" applyFill="1" applyBorder="1" applyAlignment="1">
      <alignment horizontal="center"/>
    </xf>
    <xf numFmtId="0" fontId="4" fillId="33" borderId="38" xfId="0" applyFont="1" applyFill="1" applyBorder="1">
      <alignment vertical="center"/>
    </xf>
    <xf numFmtId="0" fontId="4" fillId="33" borderId="39" xfId="0" applyFont="1" applyFill="1" applyBorder="1" applyAlignment="1">
      <alignment shrinkToFit="1"/>
    </xf>
    <xf numFmtId="0" fontId="4" fillId="33" borderId="38" xfId="0" applyFont="1" applyFill="1" applyBorder="1" applyAlignment="1">
      <alignment horizontal="center"/>
    </xf>
    <xf numFmtId="178" fontId="4" fillId="0" borderId="0" xfId="0" applyNumberFormat="1" applyFont="1" applyAlignment="1">
      <alignment horizontal="right" vertical="center"/>
    </xf>
    <xf numFmtId="0" fontId="4" fillId="0" borderId="19" xfId="0" applyFont="1" applyBorder="1" applyAlignment="1">
      <alignment horizontal="center" shrinkToFit="1"/>
    </xf>
    <xf numFmtId="178" fontId="4" fillId="0" borderId="20" xfId="0" applyNumberFormat="1" applyFont="1" applyBorder="1" applyAlignment="1">
      <alignment horizontal="right" vertical="center" shrinkToFit="1"/>
    </xf>
    <xf numFmtId="178" fontId="4" fillId="0" borderId="20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5" fillId="0" borderId="12" xfId="176" applyFont="1" applyBorder="1" applyAlignment="1">
      <alignment vertical="center" wrapText="1"/>
    </xf>
    <xf numFmtId="182" fontId="4" fillId="0" borderId="21" xfId="0" applyNumberFormat="1" applyFont="1" applyBorder="1" applyAlignment="1">
      <alignment horizontal="right" vertical="center" shrinkToFit="1"/>
    </xf>
    <xf numFmtId="0" fontId="5" fillId="0" borderId="24" xfId="176" applyFont="1" applyBorder="1" applyAlignment="1">
      <alignment vertical="center" wrapText="1"/>
    </xf>
    <xf numFmtId="0" fontId="5" fillId="0" borderId="15" xfId="176" applyFont="1" applyBorder="1" applyAlignment="1">
      <alignment vertical="center" wrapText="1"/>
    </xf>
    <xf numFmtId="178" fontId="4" fillId="0" borderId="29" xfId="0" applyNumberFormat="1" applyFont="1" applyBorder="1" applyAlignment="1">
      <alignment horizontal="right" vertical="center" shrinkToFi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right"/>
    </xf>
    <xf numFmtId="182" fontId="4" fillId="0" borderId="20" xfId="0" applyNumberFormat="1" applyFont="1" applyBorder="1" applyAlignment="1">
      <alignment horizontal="right" vertical="center"/>
    </xf>
    <xf numFmtId="0" fontId="4" fillId="0" borderId="29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40" xfId="0" applyFont="1" applyBorder="1" applyAlignment="1">
      <alignment horizontal="center" vertical="center"/>
    </xf>
    <xf numFmtId="0" fontId="7" fillId="0" borderId="26" xfId="0" applyFont="1" applyBorder="1" applyAlignment="1">
      <alignment horizontal="right" vertical="center"/>
    </xf>
    <xf numFmtId="182" fontId="4" fillId="0" borderId="15" xfId="0" applyNumberFormat="1" applyFont="1" applyBorder="1" applyAlignment="1">
      <alignment horizontal="right" vertical="center"/>
    </xf>
    <xf numFmtId="178" fontId="4" fillId="0" borderId="15" xfId="178" applyNumberFormat="1" applyFont="1" applyBorder="1">
      <alignment vertical="center"/>
    </xf>
    <xf numFmtId="178" fontId="4" fillId="0" borderId="15" xfId="183" applyNumberFormat="1" applyFont="1" applyBorder="1" applyAlignment="1">
      <alignment horizontal="left" vertical="center" shrinkToFit="1"/>
    </xf>
    <xf numFmtId="0" fontId="4" fillId="0" borderId="41" xfId="0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right" vertical="center"/>
    </xf>
    <xf numFmtId="178" fontId="4" fillId="0" borderId="15" xfId="0" applyNumberFormat="1" applyFont="1" applyBorder="1">
      <alignment vertical="center"/>
    </xf>
    <xf numFmtId="178" fontId="4" fillId="0" borderId="15" xfId="0" applyNumberFormat="1" applyFont="1" applyBorder="1" applyAlignment="1">
      <alignment horizontal="left" vertical="center" shrinkToFit="1"/>
    </xf>
    <xf numFmtId="0" fontId="4" fillId="0" borderId="23" xfId="0" applyFont="1" applyBorder="1" applyAlignment="1">
      <alignment horizontal="center" vertical="top"/>
    </xf>
    <xf numFmtId="0" fontId="4" fillId="0" borderId="4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8" fontId="4" fillId="0" borderId="15" xfId="177" applyNumberFormat="1" applyFont="1" applyBorder="1" applyAlignment="1">
      <alignment horizontal="right" vertical="center"/>
    </xf>
    <xf numFmtId="178" fontId="4" fillId="0" borderId="39" xfId="177" applyNumberFormat="1" applyFont="1" applyBorder="1" applyAlignment="1">
      <alignment vertical="center"/>
    </xf>
    <xf numFmtId="178" fontId="4" fillId="0" borderId="43" xfId="0" applyNumberFormat="1" applyFont="1" applyBorder="1" applyAlignment="1">
      <alignment horizontal="right" vertical="center"/>
    </xf>
    <xf numFmtId="0" fontId="4" fillId="0" borderId="12" xfId="179" applyFont="1" applyBorder="1" applyAlignment="1">
      <alignment vertical="center"/>
    </xf>
    <xf numFmtId="178" fontId="4" fillId="0" borderId="12" xfId="182" applyNumberFormat="1" applyFont="1" applyBorder="1">
      <alignment vertical="center"/>
    </xf>
    <xf numFmtId="178" fontId="4" fillId="0" borderId="12" xfId="182" applyNumberFormat="1" applyFont="1" applyBorder="1" applyAlignment="1">
      <alignment horizontal="right" vertical="center"/>
    </xf>
    <xf numFmtId="178" fontId="4" fillId="0" borderId="12" xfId="178" applyNumberFormat="1" applyFont="1" applyBorder="1">
      <alignment vertical="center"/>
    </xf>
    <xf numFmtId="178" fontId="32" fillId="0" borderId="12" xfId="172" applyNumberFormat="1" applyFont="1" applyBorder="1" applyAlignment="1">
      <alignment horizontal="right" vertical="center"/>
    </xf>
    <xf numFmtId="183" fontId="4" fillId="0" borderId="12" xfId="0" applyNumberFormat="1" applyFont="1" applyBorder="1" applyAlignment="1">
      <alignment horizontal="right" vertical="center"/>
    </xf>
    <xf numFmtId="178" fontId="4" fillId="0" borderId="12" xfId="183" applyNumberFormat="1" applyFont="1" applyBorder="1" applyAlignment="1">
      <alignment horizontal="left" vertical="center" shrinkToFit="1"/>
    </xf>
    <xf numFmtId="178" fontId="4" fillId="0" borderId="12" xfId="170" applyNumberFormat="1" applyFont="1" applyBorder="1" applyAlignment="1">
      <alignment horizontal="right" vertical="center"/>
    </xf>
    <xf numFmtId="0" fontId="4" fillId="0" borderId="12" xfId="170" applyFont="1" applyBorder="1" applyAlignment="1">
      <alignment horizontal="center" vertical="center"/>
    </xf>
    <xf numFmtId="0" fontId="4" fillId="0" borderId="12" xfId="169" applyFont="1" applyBorder="1" applyAlignment="1">
      <alignment horizontal="left" vertical="center"/>
    </xf>
    <xf numFmtId="178" fontId="4" fillId="0" borderId="12" xfId="166" applyNumberFormat="1" applyFont="1" applyBorder="1" applyAlignment="1">
      <alignment horizontal="right" vertical="center"/>
    </xf>
    <xf numFmtId="0" fontId="4" fillId="0" borderId="12" xfId="166" applyFont="1" applyBorder="1">
      <alignment vertical="center"/>
    </xf>
    <xf numFmtId="178" fontId="4" fillId="0" borderId="12" xfId="168" applyNumberFormat="1" applyFont="1" applyBorder="1" applyAlignment="1">
      <alignment horizontal="right" vertical="center"/>
    </xf>
    <xf numFmtId="0" fontId="4" fillId="0" borderId="12" xfId="168" applyFont="1" applyBorder="1">
      <alignment vertical="center"/>
    </xf>
    <xf numFmtId="178" fontId="4" fillId="0" borderId="12" xfId="176" applyNumberFormat="1" applyFont="1" applyBorder="1">
      <alignment vertical="center"/>
    </xf>
    <xf numFmtId="178" fontId="4" fillId="0" borderId="12" xfId="176" applyNumberFormat="1" applyFont="1" applyBorder="1" applyAlignment="1">
      <alignment horizontal="right" vertical="center"/>
    </xf>
    <xf numFmtId="178" fontId="4" fillId="0" borderId="12" xfId="176" applyNumberFormat="1" applyFont="1" applyBorder="1" applyAlignment="1">
      <alignment horizontal="left" vertical="center"/>
    </xf>
    <xf numFmtId="178" fontId="4" fillId="0" borderId="12" xfId="164" applyNumberFormat="1" applyFont="1" applyBorder="1" applyAlignment="1">
      <alignment horizontal="right" vertical="center"/>
    </xf>
    <xf numFmtId="179" fontId="4" fillId="0" borderId="12" xfId="164" applyNumberFormat="1" applyFont="1" applyBorder="1" applyAlignment="1">
      <alignment horizontal="right" vertical="center"/>
    </xf>
    <xf numFmtId="178" fontId="4" fillId="0" borderId="12" xfId="164" applyNumberFormat="1" applyFont="1" applyBorder="1" applyAlignment="1">
      <alignment horizontal="center" vertical="center"/>
    </xf>
    <xf numFmtId="178" fontId="4" fillId="0" borderId="12" xfId="164" applyNumberFormat="1" applyFont="1" applyBorder="1">
      <alignment vertical="center"/>
    </xf>
    <xf numFmtId="178" fontId="4" fillId="0" borderId="12" xfId="0" applyNumberFormat="1" applyFont="1" applyBorder="1" applyAlignment="1">
      <alignment horizontal="center" vertical="center"/>
    </xf>
    <xf numFmtId="178" fontId="4" fillId="0" borderId="12" xfId="164" applyNumberFormat="1" applyFont="1" applyBorder="1" applyAlignment="1">
      <alignment horizontal="left" vertical="center"/>
    </xf>
    <xf numFmtId="178" fontId="4" fillId="0" borderId="12" xfId="174" applyNumberFormat="1" applyFont="1" applyBorder="1" applyAlignment="1">
      <alignment horizontal="right" vertical="center"/>
    </xf>
    <xf numFmtId="178" fontId="4" fillId="0" borderId="12" xfId="174" applyNumberFormat="1" applyFont="1" applyBorder="1" applyAlignment="1">
      <alignment horizontal="left" vertical="center"/>
    </xf>
    <xf numFmtId="177" fontId="4" fillId="0" borderId="12" xfId="161" applyNumberFormat="1" applyFont="1" applyBorder="1" applyAlignment="1">
      <alignment horizontal="right" vertical="center"/>
    </xf>
    <xf numFmtId="0" fontId="4" fillId="0" borderId="12" xfId="161" applyFont="1" applyBorder="1" applyAlignment="1">
      <alignment vertical="center"/>
    </xf>
    <xf numFmtId="0" fontId="4" fillId="0" borderId="12" xfId="161" applyFont="1" applyBorder="1" applyAlignment="1">
      <alignment horizontal="left" vertical="center"/>
    </xf>
    <xf numFmtId="0" fontId="4" fillId="0" borderId="12" xfId="161" applyFont="1" applyBorder="1" applyAlignment="1">
      <alignment horizontal="left" vertical="center" shrinkToFit="1"/>
    </xf>
    <xf numFmtId="0" fontId="4" fillId="0" borderId="12" xfId="161" applyFont="1" applyBorder="1" applyAlignment="1">
      <alignment horizontal="center" vertical="center"/>
    </xf>
    <xf numFmtId="178" fontId="4" fillId="0" borderId="12" xfId="161" applyNumberFormat="1" applyFont="1" applyBorder="1" applyAlignment="1">
      <alignment horizontal="right" vertical="center"/>
    </xf>
    <xf numFmtId="0" fontId="4" fillId="0" borderId="12" xfId="161" applyFont="1" applyBorder="1" applyAlignment="1">
      <alignment vertical="center" shrinkToFit="1"/>
    </xf>
    <xf numFmtId="178" fontId="4" fillId="0" borderId="12" xfId="157" applyNumberFormat="1" applyFont="1" applyBorder="1" applyAlignment="1">
      <alignment horizontal="right" vertical="center"/>
    </xf>
    <xf numFmtId="178" fontId="4" fillId="0" borderId="12" xfId="157" applyNumberFormat="1" applyFont="1" applyBorder="1" applyAlignment="1">
      <alignment horizontal="left" vertical="center" shrinkToFit="1"/>
    </xf>
    <xf numFmtId="178" fontId="4" fillId="0" borderId="12" xfId="159" applyNumberFormat="1" applyFont="1" applyBorder="1" applyAlignment="1">
      <alignment horizontal="right" vertical="center"/>
    </xf>
    <xf numFmtId="180" fontId="4" fillId="0" borderId="12" xfId="159" applyNumberFormat="1" applyFont="1" applyBorder="1" applyAlignment="1">
      <alignment horizontal="right" vertical="center"/>
    </xf>
    <xf numFmtId="0" fontId="14" fillId="0" borderId="12" xfId="159" applyBorder="1" applyAlignment="1">
      <alignment horizontal="left" vertical="center" shrinkToFit="1"/>
    </xf>
    <xf numFmtId="178" fontId="4" fillId="0" borderId="12" xfId="172" applyNumberFormat="1" applyFont="1" applyBorder="1" applyAlignment="1">
      <alignment horizontal="right" vertical="center" shrinkToFit="1"/>
    </xf>
    <xf numFmtId="0" fontId="4" fillId="0" borderId="12" xfId="170" applyFont="1" applyBorder="1" applyAlignment="1">
      <alignment horizontal="left" vertical="center" shrinkToFit="1"/>
    </xf>
    <xf numFmtId="179" fontId="4" fillId="0" borderId="12" xfId="0" applyNumberFormat="1" applyFont="1" applyBorder="1" applyAlignment="1">
      <alignment horizontal="center" vertical="center"/>
    </xf>
    <xf numFmtId="179" fontId="4" fillId="0" borderId="12" xfId="174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8" fontId="4" fillId="0" borderId="12" xfId="162" applyNumberFormat="1" applyFont="1" applyBorder="1" applyAlignment="1">
      <alignment horizontal="right" vertical="center"/>
    </xf>
    <xf numFmtId="0" fontId="4" fillId="0" borderId="12" xfId="162" applyFont="1" applyBorder="1" applyAlignment="1">
      <alignment vertical="center" shrinkToFit="1"/>
    </xf>
    <xf numFmtId="178" fontId="4" fillId="0" borderId="12" xfId="159" applyNumberFormat="1" applyFont="1" applyBorder="1">
      <alignment vertical="center"/>
    </xf>
    <xf numFmtId="180" fontId="4" fillId="0" borderId="12" xfId="159" applyNumberFormat="1" applyFont="1" applyBorder="1">
      <alignment vertical="center"/>
    </xf>
    <xf numFmtId="0" fontId="14" fillId="0" borderId="24" xfId="180" applyBorder="1" applyAlignment="1">
      <alignment horizontal="right" vertical="center"/>
    </xf>
    <xf numFmtId="0" fontId="4" fillId="0" borderId="24" xfId="180" applyFont="1" applyBorder="1">
      <alignment vertical="center"/>
    </xf>
    <xf numFmtId="178" fontId="4" fillId="0" borderId="24" xfId="178" applyNumberFormat="1" applyFont="1" applyBorder="1">
      <alignment vertical="center"/>
    </xf>
    <xf numFmtId="178" fontId="4" fillId="0" borderId="24" xfId="183" applyNumberFormat="1" applyFont="1" applyBorder="1" applyAlignment="1">
      <alignment horizontal="left" vertical="center" shrinkToFit="1"/>
    </xf>
    <xf numFmtId="0" fontId="4" fillId="0" borderId="12" xfId="170" applyFont="1" applyBorder="1" applyAlignment="1">
      <alignment horizontal="left" vertical="center"/>
    </xf>
    <xf numFmtId="0" fontId="4" fillId="0" borderId="12" xfId="162" applyFont="1" applyBorder="1">
      <alignment vertical="center"/>
    </xf>
    <xf numFmtId="0" fontId="4" fillId="0" borderId="12" xfId="162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2" xfId="162" applyFont="1" applyBorder="1" applyAlignment="1">
      <alignment horizontal="left" vertical="center" shrinkToFit="1"/>
    </xf>
    <xf numFmtId="0" fontId="4" fillId="0" borderId="12" xfId="162" applyFont="1" applyBorder="1" applyAlignment="1">
      <alignment horizontal="center" vertical="center"/>
    </xf>
    <xf numFmtId="0" fontId="14" fillId="0" borderId="45" xfId="180" applyBorder="1" applyAlignment="1">
      <alignment horizontal="right" vertical="center"/>
    </xf>
    <xf numFmtId="0" fontId="4" fillId="0" borderId="12" xfId="180" applyFont="1" applyBorder="1">
      <alignment vertical="center"/>
    </xf>
    <xf numFmtId="178" fontId="4" fillId="0" borderId="15" xfId="182" applyNumberFormat="1" applyFont="1" applyBorder="1">
      <alignment vertical="center"/>
    </xf>
    <xf numFmtId="178" fontId="4" fillId="0" borderId="15" xfId="182" applyNumberFormat="1" applyFont="1" applyBorder="1" applyAlignment="1">
      <alignment horizontal="right" vertical="center"/>
    </xf>
    <xf numFmtId="178" fontId="32" fillId="0" borderId="15" xfId="172" applyNumberFormat="1" applyFont="1" applyBorder="1" applyAlignment="1">
      <alignment horizontal="right" vertical="center"/>
    </xf>
    <xf numFmtId="183" fontId="4" fillId="0" borderId="45" xfId="0" applyNumberFormat="1" applyFont="1" applyBorder="1" applyAlignment="1">
      <alignment horizontal="right" vertical="center"/>
    </xf>
    <xf numFmtId="178" fontId="4" fillId="0" borderId="15" xfId="170" applyNumberFormat="1" applyFont="1" applyBorder="1" applyAlignment="1">
      <alignment horizontal="right" vertical="center"/>
    </xf>
    <xf numFmtId="0" fontId="4" fillId="0" borderId="15" xfId="170" applyFont="1" applyBorder="1" applyAlignment="1">
      <alignment horizontal="center" vertical="center"/>
    </xf>
    <xf numFmtId="0" fontId="4" fillId="0" borderId="15" xfId="170" applyFont="1" applyBorder="1" applyAlignment="1">
      <alignment horizontal="left" vertical="center"/>
    </xf>
    <xf numFmtId="178" fontId="4" fillId="0" borderId="15" xfId="166" applyNumberFormat="1" applyFont="1" applyBorder="1" applyAlignment="1">
      <alignment horizontal="right" vertical="center"/>
    </xf>
    <xf numFmtId="0" fontId="4" fillId="0" borderId="15" xfId="166" applyFont="1" applyBorder="1">
      <alignment vertical="center"/>
    </xf>
    <xf numFmtId="178" fontId="4" fillId="0" borderId="15" xfId="168" applyNumberFormat="1" applyFont="1" applyBorder="1" applyAlignment="1">
      <alignment horizontal="right" vertical="center"/>
    </xf>
    <xf numFmtId="0" fontId="4" fillId="0" borderId="15" xfId="168" applyFont="1" applyBorder="1">
      <alignment vertical="center"/>
    </xf>
    <xf numFmtId="178" fontId="4" fillId="0" borderId="15" xfId="176" applyNumberFormat="1" applyFont="1" applyBorder="1">
      <alignment vertical="center"/>
    </xf>
    <xf numFmtId="178" fontId="4" fillId="0" borderId="15" xfId="0" applyNumberFormat="1" applyFont="1" applyBorder="1" applyAlignment="1">
      <alignment horizontal="center" vertical="center"/>
    </xf>
    <xf numFmtId="178" fontId="4" fillId="0" borderId="15" xfId="164" applyNumberFormat="1" applyFont="1" applyBorder="1" applyAlignment="1">
      <alignment horizontal="right" vertical="center"/>
    </xf>
    <xf numFmtId="178" fontId="4" fillId="0" borderId="15" xfId="164" applyNumberFormat="1" applyFont="1" applyBorder="1" applyAlignment="1">
      <alignment horizontal="center" vertical="center"/>
    </xf>
    <xf numFmtId="178" fontId="4" fillId="0" borderId="15" xfId="164" applyNumberFormat="1" applyFont="1" applyBorder="1" applyAlignment="1">
      <alignment horizontal="left" vertical="center"/>
    </xf>
    <xf numFmtId="177" fontId="4" fillId="0" borderId="15" xfId="0" applyNumberFormat="1" applyFont="1" applyBorder="1" applyAlignment="1">
      <alignment horizontal="right" vertical="center"/>
    </xf>
    <xf numFmtId="0" fontId="4" fillId="0" borderId="15" xfId="161" applyFont="1" applyBorder="1" applyAlignment="1">
      <alignment vertical="center"/>
    </xf>
    <xf numFmtId="0" fontId="4" fillId="0" borderId="15" xfId="161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shrinkToFit="1"/>
    </xf>
    <xf numFmtId="0" fontId="4" fillId="0" borderId="15" xfId="161" applyFont="1" applyBorder="1" applyAlignment="1">
      <alignment horizontal="left" vertical="center" shrinkToFit="1"/>
    </xf>
    <xf numFmtId="0" fontId="4" fillId="0" borderId="15" xfId="161" applyFont="1" applyBorder="1" applyAlignment="1">
      <alignment horizontal="center" vertical="center"/>
    </xf>
    <xf numFmtId="178" fontId="4" fillId="0" borderId="15" xfId="161" applyNumberFormat="1" applyFont="1" applyBorder="1" applyAlignment="1">
      <alignment horizontal="right" vertical="center"/>
    </xf>
    <xf numFmtId="0" fontId="4" fillId="0" borderId="15" xfId="161" applyFont="1" applyBorder="1" applyAlignment="1">
      <alignment vertical="center" shrinkToFit="1"/>
    </xf>
    <xf numFmtId="178" fontId="4" fillId="0" borderId="15" xfId="157" applyNumberFormat="1" applyFont="1" applyBorder="1" applyAlignment="1">
      <alignment horizontal="right" vertical="center"/>
    </xf>
    <xf numFmtId="178" fontId="4" fillId="0" borderId="15" xfId="157" applyNumberFormat="1" applyFont="1" applyBorder="1" applyAlignment="1">
      <alignment horizontal="left" vertical="center" shrinkToFit="1"/>
    </xf>
    <xf numFmtId="178" fontId="4" fillId="0" borderId="15" xfId="159" applyNumberFormat="1" applyFont="1" applyBorder="1" applyAlignment="1">
      <alignment horizontal="right" vertical="center"/>
    </xf>
    <xf numFmtId="180" fontId="4" fillId="0" borderId="15" xfId="159" applyNumberFormat="1" applyFont="1" applyBorder="1" applyAlignment="1">
      <alignment horizontal="right" vertical="center"/>
    </xf>
    <xf numFmtId="0" fontId="14" fillId="0" borderId="15" xfId="159" applyBorder="1" applyAlignment="1">
      <alignment horizontal="left" vertical="center" shrinkToFit="1"/>
    </xf>
    <xf numFmtId="178" fontId="4" fillId="0" borderId="24" xfId="182" applyNumberFormat="1" applyFont="1" applyBorder="1">
      <alignment vertical="center"/>
    </xf>
    <xf numFmtId="178" fontId="4" fillId="0" borderId="24" xfId="178" applyNumberFormat="1" applyFont="1" applyBorder="1" applyAlignment="1">
      <alignment vertical="center" wrapText="1"/>
    </xf>
    <xf numFmtId="178" fontId="32" fillId="0" borderId="24" xfId="172" applyNumberFormat="1" applyFont="1" applyBorder="1" applyAlignment="1">
      <alignment horizontal="right" vertical="center"/>
    </xf>
    <xf numFmtId="183" fontId="4" fillId="0" borderId="24" xfId="0" applyNumberFormat="1" applyFont="1" applyBorder="1" applyAlignment="1">
      <alignment horizontal="right" vertical="center"/>
    </xf>
    <xf numFmtId="178" fontId="4" fillId="0" borderId="24" xfId="170" applyNumberFormat="1" applyFont="1" applyBorder="1" applyAlignment="1">
      <alignment horizontal="right" vertical="center"/>
    </xf>
    <xf numFmtId="0" fontId="4" fillId="0" borderId="24" xfId="170" applyFont="1" applyBorder="1" applyAlignment="1">
      <alignment horizontal="center" vertical="center"/>
    </xf>
    <xf numFmtId="0" fontId="4" fillId="0" borderId="24" xfId="170" applyFont="1" applyBorder="1" applyAlignment="1">
      <alignment horizontal="left" vertical="center"/>
    </xf>
    <xf numFmtId="178" fontId="4" fillId="0" borderId="24" xfId="166" applyNumberFormat="1" applyFont="1" applyBorder="1" applyAlignment="1">
      <alignment horizontal="right" vertical="center"/>
    </xf>
    <xf numFmtId="0" fontId="4" fillId="0" borderId="24" xfId="166" applyFont="1" applyBorder="1">
      <alignment vertical="center"/>
    </xf>
    <xf numFmtId="178" fontId="4" fillId="0" borderId="24" xfId="168" applyNumberFormat="1" applyFont="1" applyBorder="1" applyAlignment="1">
      <alignment horizontal="right" vertical="center"/>
    </xf>
    <xf numFmtId="0" fontId="4" fillId="0" borderId="24" xfId="168" applyFont="1" applyBorder="1">
      <alignment vertical="center"/>
    </xf>
    <xf numFmtId="178" fontId="4" fillId="0" borderId="24" xfId="176" applyNumberFormat="1" applyFont="1" applyBorder="1">
      <alignment vertical="center"/>
    </xf>
    <xf numFmtId="178" fontId="4" fillId="0" borderId="24" xfId="176" applyNumberFormat="1" applyFont="1" applyBorder="1" applyAlignment="1">
      <alignment horizontal="right" vertical="center"/>
    </xf>
    <xf numFmtId="178" fontId="4" fillId="0" borderId="24" xfId="176" applyNumberFormat="1" applyFont="1" applyBorder="1" applyAlignment="1">
      <alignment horizontal="left" vertical="center"/>
    </xf>
    <xf numFmtId="178" fontId="4" fillId="0" borderId="24" xfId="0" applyNumberFormat="1" applyFont="1" applyBorder="1" applyAlignment="1">
      <alignment horizontal="center" vertical="center"/>
    </xf>
    <xf numFmtId="178" fontId="4" fillId="0" borderId="24" xfId="164" applyNumberFormat="1" applyFont="1" applyBorder="1" applyAlignment="1">
      <alignment horizontal="right" vertical="center"/>
    </xf>
    <xf numFmtId="178" fontId="4" fillId="0" borderId="24" xfId="164" applyNumberFormat="1" applyFont="1" applyBorder="1" applyAlignment="1">
      <alignment horizontal="center" vertical="center"/>
    </xf>
    <xf numFmtId="178" fontId="4" fillId="0" borderId="24" xfId="164" applyNumberFormat="1" applyFont="1" applyBorder="1">
      <alignment vertical="center"/>
    </xf>
    <xf numFmtId="178" fontId="4" fillId="0" borderId="24" xfId="174" applyNumberFormat="1" applyFont="1" applyBorder="1" applyAlignment="1">
      <alignment horizontal="right" vertical="center"/>
    </xf>
    <xf numFmtId="178" fontId="4" fillId="0" borderId="24" xfId="174" applyNumberFormat="1" applyFont="1" applyBorder="1" applyAlignment="1">
      <alignment horizontal="left" vertical="center"/>
    </xf>
    <xf numFmtId="177" fontId="4" fillId="0" borderId="24" xfId="0" applyNumberFormat="1" applyFont="1" applyBorder="1" applyAlignment="1">
      <alignment horizontal="right" vertical="center"/>
    </xf>
    <xf numFmtId="0" fontId="4" fillId="0" borderId="24" xfId="161" applyFont="1" applyBorder="1" applyAlignment="1">
      <alignment vertical="center"/>
    </xf>
    <xf numFmtId="0" fontId="4" fillId="0" borderId="24" xfId="161" applyFont="1" applyBorder="1" applyAlignment="1">
      <alignment horizontal="left" vertical="center"/>
    </xf>
    <xf numFmtId="0" fontId="4" fillId="0" borderId="24" xfId="161" applyFont="1" applyBorder="1" applyAlignment="1">
      <alignment horizontal="left" vertical="center" shrinkToFit="1"/>
    </xf>
    <xf numFmtId="0" fontId="4" fillId="0" borderId="24" xfId="162" applyFont="1" applyBorder="1" applyAlignment="1">
      <alignment horizontal="left" vertical="center" shrinkToFit="1"/>
    </xf>
    <xf numFmtId="0" fontId="4" fillId="0" borderId="24" xfId="162" applyFont="1" applyBorder="1" applyAlignment="1">
      <alignment horizontal="center" vertical="center"/>
    </xf>
    <xf numFmtId="178" fontId="4" fillId="0" borderId="24" xfId="162" applyNumberFormat="1" applyFont="1" applyBorder="1" applyAlignment="1">
      <alignment horizontal="right" vertical="center"/>
    </xf>
    <xf numFmtId="0" fontId="4" fillId="0" borderId="24" xfId="162" applyFont="1" applyBorder="1" applyAlignment="1">
      <alignment vertical="center" shrinkToFit="1"/>
    </xf>
    <xf numFmtId="178" fontId="4" fillId="0" borderId="24" xfId="157" applyNumberFormat="1" applyFont="1" applyBorder="1" applyAlignment="1">
      <alignment horizontal="right" vertical="center"/>
    </xf>
    <xf numFmtId="178" fontId="4" fillId="0" borderId="24" xfId="157" applyNumberFormat="1" applyFont="1" applyBorder="1" applyAlignment="1">
      <alignment horizontal="left" vertical="center" shrinkToFit="1"/>
    </xf>
    <xf numFmtId="178" fontId="4" fillId="0" borderId="24" xfId="159" applyNumberFormat="1" applyFont="1" applyBorder="1" applyAlignment="1">
      <alignment horizontal="right" vertical="center"/>
    </xf>
    <xf numFmtId="180" fontId="4" fillId="0" borderId="24" xfId="159" applyNumberFormat="1" applyFont="1" applyBorder="1" applyAlignment="1">
      <alignment horizontal="right" vertical="center"/>
    </xf>
    <xf numFmtId="0" fontId="14" fillId="0" borderId="24" xfId="159" applyBorder="1" applyAlignment="1">
      <alignment horizontal="left" vertical="center" shrinkToFit="1"/>
    </xf>
    <xf numFmtId="178" fontId="4" fillId="0" borderId="15" xfId="181" applyNumberFormat="1" applyFont="1" applyBorder="1" applyAlignment="1">
      <alignment vertical="center"/>
    </xf>
    <xf numFmtId="178" fontId="4" fillId="0" borderId="12" xfId="177" applyNumberFormat="1" applyFont="1" applyBorder="1"/>
    <xf numFmtId="178" fontId="14" fillId="0" borderId="15" xfId="171" applyNumberFormat="1" applyFont="1" applyBorder="1" applyAlignment="1">
      <alignment horizontal="right" vertical="center"/>
    </xf>
    <xf numFmtId="178" fontId="4" fillId="0" borderId="15" xfId="165" applyNumberFormat="1" applyFont="1" applyBorder="1" applyAlignment="1">
      <alignment horizontal="right" vertical="center"/>
    </xf>
    <xf numFmtId="0" fontId="4" fillId="0" borderId="15" xfId="165" applyFont="1" applyBorder="1"/>
    <xf numFmtId="178" fontId="4" fillId="0" borderId="15" xfId="167" applyNumberFormat="1" applyFont="1" applyBorder="1" applyAlignment="1">
      <alignment horizontal="right" vertical="center"/>
    </xf>
    <xf numFmtId="0" fontId="4" fillId="0" borderId="15" xfId="167" applyFont="1" applyBorder="1"/>
    <xf numFmtId="178" fontId="4" fillId="0" borderId="15" xfId="163" applyNumberFormat="1" applyFont="1" applyBorder="1" applyAlignment="1">
      <alignment horizontal="right" vertical="center"/>
    </xf>
    <xf numFmtId="178" fontId="4" fillId="0" borderId="15" xfId="163" applyNumberFormat="1" applyFont="1" applyBorder="1" applyAlignment="1">
      <alignment vertical="center"/>
    </xf>
    <xf numFmtId="179" fontId="4" fillId="0" borderId="15" xfId="164" applyNumberFormat="1" applyFont="1" applyBorder="1" applyAlignment="1">
      <alignment horizontal="center" vertical="center"/>
    </xf>
    <xf numFmtId="178" fontId="4" fillId="0" borderId="15" xfId="163" applyNumberFormat="1" applyFont="1" applyBorder="1" applyAlignment="1">
      <alignment horizontal="left" vertical="center"/>
    </xf>
    <xf numFmtId="178" fontId="4" fillId="0" borderId="15" xfId="173" applyNumberFormat="1" applyFont="1" applyBorder="1" applyAlignment="1">
      <alignment horizontal="right" vertical="center"/>
    </xf>
    <xf numFmtId="178" fontId="4" fillId="0" borderId="15" xfId="173" applyNumberFormat="1" applyFont="1" applyBorder="1" applyAlignment="1">
      <alignment horizontal="left" vertical="center"/>
    </xf>
    <xf numFmtId="177" fontId="4" fillId="0" borderId="15" xfId="161" applyNumberFormat="1" applyFont="1" applyBorder="1" applyAlignment="1">
      <alignment horizontal="right" vertical="center"/>
    </xf>
    <xf numFmtId="178" fontId="4" fillId="0" borderId="15" xfId="158" applyNumberFormat="1" applyFont="1" applyBorder="1" applyAlignment="1">
      <alignment horizontal="right" vertical="center"/>
    </xf>
    <xf numFmtId="178" fontId="4" fillId="0" borderId="15" xfId="158" applyNumberFormat="1" applyFont="1" applyBorder="1" applyAlignment="1">
      <alignment horizontal="left" vertical="center" shrinkToFit="1"/>
    </xf>
    <xf numFmtId="178" fontId="4" fillId="0" borderId="15" xfId="160" applyNumberFormat="1" applyFont="1" applyBorder="1" applyAlignment="1">
      <alignment horizontal="right" vertical="center"/>
    </xf>
    <xf numFmtId="180" fontId="4" fillId="0" borderId="15" xfId="160" applyNumberFormat="1" applyFont="1" applyBorder="1" applyAlignment="1">
      <alignment horizontal="right" vertical="center"/>
    </xf>
    <xf numFmtId="0" fontId="14" fillId="0" borderId="15" xfId="160" applyFont="1" applyBorder="1" applyAlignment="1">
      <alignment horizontal="left" vertical="center" shrinkToFit="1"/>
    </xf>
    <xf numFmtId="0" fontId="5" fillId="0" borderId="12" xfId="176" applyFont="1" applyBorder="1">
      <alignment vertical="center"/>
    </xf>
    <xf numFmtId="0" fontId="4" fillId="0" borderId="12" xfId="162" applyFont="1" applyBorder="1" applyAlignment="1">
      <alignment horizontal="right" vertical="center"/>
    </xf>
    <xf numFmtId="57" fontId="4" fillId="0" borderId="12" xfId="162" applyNumberFormat="1" applyFont="1" applyBorder="1" applyAlignment="1">
      <alignment horizontal="right" vertical="center"/>
    </xf>
    <xf numFmtId="0" fontId="4" fillId="0" borderId="15" xfId="180" applyFont="1" applyBorder="1">
      <alignment vertical="center"/>
    </xf>
    <xf numFmtId="178" fontId="5" fillId="0" borderId="12" xfId="164" applyNumberFormat="1" applyFont="1" applyBorder="1" applyAlignment="1">
      <alignment horizontal="right" vertical="center" wrapText="1"/>
    </xf>
    <xf numFmtId="179" fontId="4" fillId="0" borderId="12" xfId="164" applyNumberFormat="1" applyFont="1" applyBorder="1" applyAlignment="1">
      <alignment horizontal="center" vertical="center"/>
    </xf>
    <xf numFmtId="178" fontId="4" fillId="0" borderId="12" xfId="164" applyNumberFormat="1" applyFont="1" applyBorder="1" applyAlignment="1">
      <alignment horizontal="left" vertical="center" shrinkToFit="1"/>
    </xf>
    <xf numFmtId="177" fontId="4" fillId="0" borderId="12" xfId="162" applyNumberFormat="1" applyFont="1" applyBorder="1" applyAlignment="1">
      <alignment horizontal="right" vertical="center"/>
    </xf>
    <xf numFmtId="178" fontId="5" fillId="0" borderId="12" xfId="157" applyNumberFormat="1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center" vertical="center" shrinkToFit="1"/>
    </xf>
    <xf numFmtId="178" fontId="6" fillId="0" borderId="12" xfId="172" applyNumberFormat="1" applyFont="1" applyBorder="1" applyAlignment="1">
      <alignment horizontal="left" vertical="center" shrinkToFit="1"/>
    </xf>
    <xf numFmtId="178" fontId="4" fillId="0" borderId="12" xfId="0" applyNumberFormat="1" applyFont="1" applyBorder="1" applyAlignment="1">
      <alignment horizontal="left" vertical="center" shrinkToFit="1"/>
    </xf>
    <xf numFmtId="178" fontId="4" fillId="0" borderId="12" xfId="0" applyNumberFormat="1" applyFont="1" applyBorder="1" applyAlignment="1">
      <alignment horizontal="center" vertical="center" shrinkToFit="1"/>
    </xf>
    <xf numFmtId="0" fontId="7" fillId="0" borderId="12" xfId="162" applyFont="1" applyBorder="1" applyAlignment="1">
      <alignment horizontal="left" vertical="center" wrapText="1"/>
    </xf>
    <xf numFmtId="178" fontId="4" fillId="0" borderId="12" xfId="172" applyNumberFormat="1" applyFont="1" applyBorder="1" applyAlignment="1">
      <alignment horizontal="left" vertical="center" shrinkToFit="1"/>
    </xf>
    <xf numFmtId="178" fontId="4" fillId="0" borderId="12" xfId="157" applyNumberFormat="1" applyFont="1" applyBorder="1" applyAlignment="1">
      <alignment horizontal="left" vertical="center" wrapText="1" shrinkToFit="1"/>
    </xf>
    <xf numFmtId="0" fontId="14" fillId="0" borderId="12" xfId="159" applyBorder="1" applyAlignment="1">
      <alignment horizontal="left" vertical="center" wrapText="1" shrinkToFit="1"/>
    </xf>
    <xf numFmtId="0" fontId="4" fillId="0" borderId="15" xfId="179" applyFont="1" applyBorder="1" applyAlignment="1">
      <alignment vertical="center"/>
    </xf>
    <xf numFmtId="178" fontId="4" fillId="0" borderId="24" xfId="164" applyNumberFormat="1" applyFont="1" applyBorder="1" applyAlignment="1">
      <alignment horizontal="left" vertical="center"/>
    </xf>
    <xf numFmtId="177" fontId="4" fillId="0" borderId="24" xfId="161" applyNumberFormat="1" applyFont="1" applyBorder="1" applyAlignment="1">
      <alignment horizontal="right" vertical="center"/>
    </xf>
    <xf numFmtId="0" fontId="4" fillId="0" borderId="24" xfId="179" applyFont="1" applyBorder="1"/>
    <xf numFmtId="178" fontId="36" fillId="0" borderId="15" xfId="171" applyNumberFormat="1" applyFont="1" applyBorder="1" applyAlignment="1">
      <alignment horizontal="left" vertical="center" shrinkToFit="1"/>
    </xf>
    <xf numFmtId="0" fontId="4" fillId="0" borderId="24" xfId="183" applyFont="1" applyBorder="1" applyAlignment="1">
      <alignment horizontal="left" vertical="center"/>
    </xf>
    <xf numFmtId="0" fontId="4" fillId="0" borderId="15" xfId="165" applyFont="1" applyBorder="1" applyAlignment="1">
      <alignment vertical="center"/>
    </xf>
    <xf numFmtId="178" fontId="5" fillId="0" borderId="15" xfId="158" applyNumberFormat="1" applyFont="1" applyBorder="1" applyAlignment="1">
      <alignment horizontal="left" vertical="center" wrapText="1" shrinkToFit="1"/>
    </xf>
    <xf numFmtId="178" fontId="4" fillId="0" borderId="12" xfId="181" applyNumberFormat="1" applyFont="1" applyBorder="1" applyAlignment="1">
      <alignment vertical="center"/>
    </xf>
    <xf numFmtId="178" fontId="4" fillId="0" borderId="12" xfId="175" applyNumberFormat="1" applyFont="1" applyBorder="1" applyAlignment="1">
      <alignment horizontal="right" vertical="center"/>
    </xf>
    <xf numFmtId="178" fontId="4" fillId="0" borderId="12" xfId="173" applyNumberFormat="1" applyFont="1" applyBorder="1" applyAlignment="1">
      <alignment horizontal="right" vertical="center"/>
    </xf>
    <xf numFmtId="178" fontId="4" fillId="0" borderId="12" xfId="158" applyNumberFormat="1" applyFont="1" applyBorder="1" applyAlignment="1">
      <alignment horizontal="right" vertical="center"/>
    </xf>
    <xf numFmtId="178" fontId="4" fillId="0" borderId="12" xfId="158" applyNumberFormat="1" applyFont="1" applyBorder="1" applyAlignment="1">
      <alignment horizontal="left" vertical="center" shrinkToFit="1"/>
    </xf>
    <xf numFmtId="178" fontId="4" fillId="0" borderId="12" xfId="160" applyNumberFormat="1" applyFont="1" applyBorder="1" applyAlignment="1">
      <alignment vertical="center"/>
    </xf>
    <xf numFmtId="178" fontId="4" fillId="0" borderId="12" xfId="160" applyNumberFormat="1" applyFont="1" applyBorder="1" applyAlignment="1">
      <alignment horizontal="right" vertical="center"/>
    </xf>
    <xf numFmtId="178" fontId="6" fillId="0" borderId="12" xfId="162" applyNumberFormat="1" applyFont="1" applyBorder="1" applyAlignment="1">
      <alignment horizontal="right" vertical="center"/>
    </xf>
    <xf numFmtId="0" fontId="4" fillId="0" borderId="12" xfId="159" applyFont="1" applyBorder="1" applyAlignment="1">
      <alignment horizontal="right" vertical="center"/>
    </xf>
    <xf numFmtId="178" fontId="4" fillId="0" borderId="24" xfId="182" applyNumberFormat="1" applyFont="1" applyBorder="1" applyAlignment="1">
      <alignment horizontal="left" vertical="center"/>
    </xf>
    <xf numFmtId="0" fontId="4" fillId="0" borderId="12" xfId="184" applyFont="1" applyBorder="1" applyAlignment="1">
      <alignment horizontal="left" vertical="center"/>
    </xf>
    <xf numFmtId="0" fontId="4" fillId="0" borderId="24" xfId="161" applyFont="1" applyBorder="1" applyAlignment="1">
      <alignment horizontal="center" vertical="center"/>
    </xf>
    <xf numFmtId="178" fontId="4" fillId="0" borderId="24" xfId="161" applyNumberFormat="1" applyFont="1" applyBorder="1" applyAlignment="1">
      <alignment horizontal="right" vertical="center"/>
    </xf>
    <xf numFmtId="0" fontId="4" fillId="0" borderId="24" xfId="161" applyFont="1" applyBorder="1" applyAlignment="1">
      <alignment vertical="center" shrinkToFit="1"/>
    </xf>
    <xf numFmtId="178" fontId="4" fillId="0" borderId="15" xfId="182" applyNumberFormat="1" applyFont="1" applyBorder="1" applyAlignment="1">
      <alignment horizontal="left" vertical="center"/>
    </xf>
    <xf numFmtId="0" fontId="4" fillId="0" borderId="24" xfId="184" applyFont="1" applyBorder="1" applyAlignment="1">
      <alignment horizontal="left" vertical="center" shrinkToFit="1"/>
    </xf>
    <xf numFmtId="178" fontId="4" fillId="0" borderId="15" xfId="174" applyNumberFormat="1" applyFont="1" applyBorder="1" applyAlignment="1">
      <alignment horizontal="right" vertical="center"/>
    </xf>
    <xf numFmtId="178" fontId="4" fillId="0" borderId="15" xfId="174" applyNumberFormat="1" applyFont="1" applyBorder="1" applyAlignment="1">
      <alignment horizontal="left" vertical="center"/>
    </xf>
    <xf numFmtId="0" fontId="4" fillId="0" borderId="15" xfId="159" applyFont="1" applyBorder="1" applyAlignment="1">
      <alignment horizontal="right" vertical="center"/>
    </xf>
    <xf numFmtId="0" fontId="4" fillId="0" borderId="24" xfId="184" applyFont="1" applyBorder="1" applyAlignment="1">
      <alignment horizontal="left" vertical="center"/>
    </xf>
    <xf numFmtId="178" fontId="4" fillId="0" borderId="15" xfId="172" applyNumberFormat="1" applyFont="1" applyBorder="1" applyAlignment="1">
      <alignment horizontal="right" vertical="center" shrinkToFit="1"/>
    </xf>
    <xf numFmtId="57" fontId="4" fillId="0" borderId="15" xfId="162" applyNumberFormat="1" applyFont="1" applyBorder="1" applyAlignment="1">
      <alignment horizontal="right" vertical="center"/>
    </xf>
    <xf numFmtId="0" fontId="4" fillId="0" borderId="15" xfId="162" applyFont="1" applyBorder="1">
      <alignment vertical="center"/>
    </xf>
    <xf numFmtId="0" fontId="4" fillId="0" borderId="15" xfId="162" applyFont="1" applyBorder="1" applyAlignment="1">
      <alignment horizontal="left" vertical="center"/>
    </xf>
    <xf numFmtId="0" fontId="4" fillId="0" borderId="15" xfId="162" applyFont="1" applyBorder="1" applyAlignment="1">
      <alignment horizontal="left" vertical="center" shrinkToFit="1"/>
    </xf>
    <xf numFmtId="0" fontId="4" fillId="0" borderId="15" xfId="162" applyFont="1" applyBorder="1" applyAlignment="1">
      <alignment horizontal="center" vertical="center"/>
    </xf>
    <xf numFmtId="178" fontId="4" fillId="0" borderId="15" xfId="162" applyNumberFormat="1" applyFont="1" applyBorder="1" applyAlignment="1">
      <alignment horizontal="right" vertical="center"/>
    </xf>
    <xf numFmtId="0" fontId="4" fillId="0" borderId="15" xfId="162" applyFont="1" applyBorder="1" applyAlignment="1">
      <alignment vertical="center" shrinkToFit="1"/>
    </xf>
    <xf numFmtId="178" fontId="4" fillId="0" borderId="12" xfId="177" applyNumberFormat="1" applyFont="1" applyBorder="1" applyAlignment="1">
      <alignment vertical="center"/>
    </xf>
    <xf numFmtId="178" fontId="34" fillId="0" borderId="12" xfId="164" applyNumberFormat="1" applyFont="1" applyBorder="1" applyAlignment="1">
      <alignment horizontal="left" vertical="center" wrapText="1"/>
    </xf>
    <xf numFmtId="178" fontId="4" fillId="0" borderId="12" xfId="155" applyNumberFormat="1" applyFont="1" applyBorder="1" applyAlignment="1">
      <alignment horizontal="left" vertical="center" shrinkToFit="1"/>
    </xf>
    <xf numFmtId="0" fontId="14" fillId="0" borderId="12" xfId="180" applyBorder="1" applyAlignment="1">
      <alignment horizontal="right" vertical="center"/>
    </xf>
    <xf numFmtId="178" fontId="4" fillId="0" borderId="19" xfId="157" applyNumberFormat="1" applyFont="1" applyBorder="1" applyAlignment="1">
      <alignment horizontal="right" vertical="center"/>
    </xf>
    <xf numFmtId="0" fontId="32" fillId="0" borderId="23" xfId="172" applyFont="1" applyBorder="1">
      <alignment vertical="center"/>
    </xf>
    <xf numFmtId="178" fontId="4" fillId="0" borderId="12" xfId="156" applyNumberFormat="1" applyFont="1" applyBorder="1" applyAlignment="1">
      <alignment horizontal="left" vertical="center" shrinkToFit="1"/>
    </xf>
    <xf numFmtId="179" fontId="4" fillId="0" borderId="12" xfId="182" applyNumberFormat="1" applyFont="1" applyBorder="1" applyAlignment="1">
      <alignment horizontal="right" vertical="center"/>
    </xf>
    <xf numFmtId="179" fontId="4" fillId="0" borderId="12" xfId="172" applyNumberFormat="1" applyFont="1" applyBorder="1" applyAlignment="1">
      <alignment horizontal="right" vertical="center"/>
    </xf>
    <xf numFmtId="179" fontId="4" fillId="0" borderId="12" xfId="166" applyNumberFormat="1" applyFont="1" applyBorder="1" applyAlignment="1">
      <alignment horizontal="right" vertical="center"/>
    </xf>
    <xf numFmtId="179" fontId="4" fillId="0" borderId="12" xfId="168" applyNumberFormat="1" applyFont="1" applyBorder="1" applyAlignment="1">
      <alignment horizontal="right" vertical="center"/>
    </xf>
    <xf numFmtId="179" fontId="4" fillId="0" borderId="12" xfId="157" applyNumberFormat="1" applyFont="1" applyBorder="1" applyAlignment="1">
      <alignment horizontal="left" vertical="center"/>
    </xf>
    <xf numFmtId="179" fontId="4" fillId="0" borderId="12" xfId="159" applyNumberFormat="1" applyFont="1" applyBorder="1" applyAlignment="1">
      <alignment horizontal="left" vertical="center"/>
    </xf>
    <xf numFmtId="0" fontId="6" fillId="0" borderId="12" xfId="162" applyFont="1" applyBorder="1" applyAlignment="1">
      <alignment horizontal="center" vertical="center"/>
    </xf>
    <xf numFmtId="179" fontId="4" fillId="0" borderId="24" xfId="164" applyNumberFormat="1" applyFont="1" applyBorder="1" applyAlignment="1">
      <alignment horizontal="center" vertical="center"/>
    </xf>
    <xf numFmtId="0" fontId="4" fillId="0" borderId="24" xfId="159" applyFont="1" applyBorder="1" applyAlignment="1">
      <alignment horizontal="right" vertical="center"/>
    </xf>
    <xf numFmtId="0" fontId="4" fillId="0" borderId="46" xfId="0" applyFont="1" applyBorder="1" applyAlignment="1">
      <alignment horizontal="center" vertical="center"/>
    </xf>
    <xf numFmtId="178" fontId="4" fillId="0" borderId="46" xfId="182" applyNumberFormat="1" applyFont="1" applyBorder="1">
      <alignment vertical="center"/>
    </xf>
    <xf numFmtId="178" fontId="4" fillId="0" borderId="46" xfId="183" applyNumberFormat="1" applyFont="1" applyBorder="1" applyAlignment="1">
      <alignment horizontal="right" vertical="center"/>
    </xf>
    <xf numFmtId="178" fontId="4" fillId="0" borderId="46" xfId="183" applyNumberFormat="1" applyFont="1" applyBorder="1" applyAlignment="1">
      <alignment horizontal="left" vertical="center" shrinkToFit="1"/>
    </xf>
    <xf numFmtId="178" fontId="4" fillId="0" borderId="46" xfId="174" applyNumberFormat="1" applyFont="1" applyBorder="1" applyAlignment="1">
      <alignment horizontal="right" vertical="center"/>
    </xf>
    <xf numFmtId="178" fontId="4" fillId="0" borderId="46" xfId="157" applyNumberFormat="1" applyFont="1" applyBorder="1" applyAlignment="1">
      <alignment horizontal="right" vertical="center"/>
    </xf>
    <xf numFmtId="178" fontId="4" fillId="0" borderId="46" xfId="0" applyNumberFormat="1" applyFont="1" applyBorder="1" applyAlignment="1">
      <alignment horizontal="center" vertical="center"/>
    </xf>
    <xf numFmtId="178" fontId="4" fillId="0" borderId="46" xfId="159" applyNumberFormat="1" applyFont="1" applyBorder="1">
      <alignment vertical="center"/>
    </xf>
    <xf numFmtId="178" fontId="6" fillId="0" borderId="12" xfId="164" applyNumberFormat="1" applyFont="1" applyBorder="1" applyAlignment="1">
      <alignment horizontal="left" vertical="center" wrapText="1"/>
    </xf>
    <xf numFmtId="0" fontId="4" fillId="0" borderId="21" xfId="179" applyFont="1" applyBorder="1" applyAlignment="1">
      <alignment vertical="center"/>
    </xf>
    <xf numFmtId="178" fontId="4" fillId="0" borderId="21" xfId="182" applyNumberFormat="1" applyFont="1" applyBorder="1">
      <alignment vertical="center"/>
    </xf>
    <xf numFmtId="178" fontId="4" fillId="0" borderId="21" xfId="178" applyNumberFormat="1" applyFont="1" applyBorder="1">
      <alignment vertical="center"/>
    </xf>
    <xf numFmtId="178" fontId="4" fillId="0" borderId="21" xfId="172" applyNumberFormat="1" applyFont="1" applyBorder="1" applyAlignment="1">
      <alignment horizontal="right" vertical="center" shrinkToFit="1"/>
    </xf>
    <xf numFmtId="178" fontId="4" fillId="0" borderId="21" xfId="183" applyNumberFormat="1" applyFont="1" applyBorder="1" applyAlignment="1">
      <alignment horizontal="left" vertical="center" shrinkToFit="1"/>
    </xf>
    <xf numFmtId="178" fontId="4" fillId="0" borderId="21" xfId="166" applyNumberFormat="1" applyFont="1" applyBorder="1" applyAlignment="1">
      <alignment horizontal="right" vertical="center"/>
    </xf>
    <xf numFmtId="0" fontId="4" fillId="0" borderId="21" xfId="166" applyFont="1" applyBorder="1">
      <alignment vertical="center"/>
    </xf>
    <xf numFmtId="178" fontId="4" fillId="0" borderId="21" xfId="168" applyNumberFormat="1" applyFont="1" applyBorder="1" applyAlignment="1">
      <alignment horizontal="right" vertical="center"/>
    </xf>
    <xf numFmtId="0" fontId="4" fillId="0" borderId="21" xfId="168" applyFont="1" applyBorder="1">
      <alignment vertical="center"/>
    </xf>
    <xf numFmtId="179" fontId="4" fillId="0" borderId="21" xfId="0" applyNumberFormat="1" applyFont="1" applyBorder="1" applyAlignment="1">
      <alignment horizontal="center" vertical="center"/>
    </xf>
    <xf numFmtId="179" fontId="4" fillId="0" borderId="21" xfId="164" applyNumberFormat="1" applyFont="1" applyBorder="1" applyAlignment="1">
      <alignment horizontal="right" vertical="center"/>
    </xf>
    <xf numFmtId="179" fontId="4" fillId="0" borderId="21" xfId="164" applyNumberFormat="1" applyFont="1" applyBorder="1" applyAlignment="1">
      <alignment horizontal="center" vertical="center"/>
    </xf>
    <xf numFmtId="179" fontId="4" fillId="0" borderId="21" xfId="164" applyNumberFormat="1" applyFont="1" applyBorder="1">
      <alignment vertical="center"/>
    </xf>
    <xf numFmtId="179" fontId="4" fillId="0" borderId="21" xfId="174" applyNumberFormat="1" applyFont="1" applyBorder="1" applyAlignment="1">
      <alignment horizontal="right" vertical="center"/>
    </xf>
    <xf numFmtId="0" fontId="4" fillId="0" borderId="21" xfId="162" applyFont="1" applyBorder="1" applyAlignment="1">
      <alignment horizontal="right" vertical="center"/>
    </xf>
    <xf numFmtId="177" fontId="4" fillId="0" borderId="21" xfId="162" applyNumberFormat="1" applyFont="1" applyBorder="1" applyAlignment="1">
      <alignment horizontal="right" vertical="center"/>
    </xf>
    <xf numFmtId="0" fontId="4" fillId="0" borderId="21" xfId="162" applyFont="1" applyBorder="1">
      <alignment vertical="center"/>
    </xf>
    <xf numFmtId="0" fontId="4" fillId="0" borderId="21" xfId="162" applyFont="1" applyBorder="1" applyAlignment="1">
      <alignment horizontal="left" vertical="center"/>
    </xf>
    <xf numFmtId="0" fontId="4" fillId="0" borderId="21" xfId="162" applyFont="1" applyBorder="1" applyAlignment="1">
      <alignment horizontal="left" vertical="center" shrinkToFit="1"/>
    </xf>
    <xf numFmtId="0" fontId="4" fillId="0" borderId="21" xfId="162" applyFont="1" applyBorder="1" applyAlignment="1">
      <alignment horizontal="center" vertical="center"/>
    </xf>
    <xf numFmtId="178" fontId="4" fillId="0" borderId="21" xfId="162" applyNumberFormat="1" applyFont="1" applyBorder="1" applyAlignment="1">
      <alignment horizontal="right" vertical="center"/>
    </xf>
    <xf numFmtId="0" fontId="4" fillId="0" borderId="21" xfId="162" applyFont="1" applyBorder="1" applyAlignment="1">
      <alignment vertical="center" shrinkToFit="1"/>
    </xf>
    <xf numFmtId="178" fontId="4" fillId="0" borderId="21" xfId="157" applyNumberFormat="1" applyFont="1" applyBorder="1" applyAlignment="1">
      <alignment horizontal="right" vertical="center"/>
    </xf>
    <xf numFmtId="178" fontId="4" fillId="0" borderId="21" xfId="157" applyNumberFormat="1" applyFont="1" applyBorder="1" applyAlignment="1">
      <alignment horizontal="left" vertical="center" shrinkToFit="1"/>
    </xf>
    <xf numFmtId="178" fontId="4" fillId="0" borderId="21" xfId="159" applyNumberFormat="1" applyFont="1" applyBorder="1">
      <alignment vertical="center"/>
    </xf>
    <xf numFmtId="180" fontId="4" fillId="0" borderId="21" xfId="159" applyNumberFormat="1" applyFont="1" applyBorder="1" applyAlignment="1">
      <alignment horizontal="right" vertical="center"/>
    </xf>
    <xf numFmtId="180" fontId="4" fillId="0" borderId="21" xfId="159" applyNumberFormat="1" applyFont="1" applyBorder="1">
      <alignment vertical="center"/>
    </xf>
    <xf numFmtId="0" fontId="14" fillId="0" borderId="21" xfId="159" applyBorder="1" applyAlignment="1">
      <alignment horizontal="left" vertical="center" shrinkToFit="1"/>
    </xf>
    <xf numFmtId="178" fontId="4" fillId="0" borderId="15" xfId="164" applyNumberFormat="1" applyFont="1" applyBorder="1">
      <alignment vertical="center"/>
    </xf>
    <xf numFmtId="0" fontId="4" fillId="0" borderId="15" xfId="161" applyFont="1" applyBorder="1" applyAlignment="1">
      <alignment horizontal="center" vertical="center" shrinkToFit="1"/>
    </xf>
    <xf numFmtId="0" fontId="7" fillId="0" borderId="15" xfId="161" applyFont="1" applyBorder="1" applyAlignment="1">
      <alignment horizontal="left" vertical="center" wrapText="1" shrinkToFit="1"/>
    </xf>
    <xf numFmtId="0" fontId="5" fillId="0" borderId="15" xfId="161" applyFont="1" applyBorder="1" applyAlignment="1">
      <alignment vertical="center" wrapText="1" shrinkToFit="1"/>
    </xf>
    <xf numFmtId="0" fontId="4" fillId="0" borderId="12" xfId="184" applyFont="1" applyBorder="1" applyAlignment="1">
      <alignment horizontal="left" vertical="center" shrinkToFit="1"/>
    </xf>
    <xf numFmtId="178" fontId="4" fillId="0" borderId="21" xfId="179" applyNumberFormat="1" applyFont="1" applyBorder="1" applyAlignment="1">
      <alignment horizontal="right" vertical="center"/>
    </xf>
    <xf numFmtId="178" fontId="4" fillId="0" borderId="21" xfId="181" applyNumberFormat="1" applyFont="1" applyBorder="1" applyAlignment="1">
      <alignment vertical="center"/>
    </xf>
    <xf numFmtId="178" fontId="4" fillId="0" borderId="21" xfId="181" applyNumberFormat="1" applyFont="1" applyBorder="1" applyAlignment="1">
      <alignment horizontal="right" vertical="center"/>
    </xf>
    <xf numFmtId="178" fontId="4" fillId="0" borderId="21" xfId="177" applyNumberFormat="1" applyFont="1" applyBorder="1" applyAlignment="1">
      <alignment horizontal="right" vertical="center"/>
    </xf>
    <xf numFmtId="178" fontId="4" fillId="0" borderId="21" xfId="175" applyNumberFormat="1" applyFont="1" applyBorder="1" applyAlignment="1">
      <alignment vertical="center"/>
    </xf>
    <xf numFmtId="178" fontId="4" fillId="0" borderId="21" xfId="163" applyNumberFormat="1" applyFont="1" applyBorder="1" applyAlignment="1">
      <alignment horizontal="right" vertical="center"/>
    </xf>
    <xf numFmtId="178" fontId="4" fillId="0" borderId="21" xfId="163" applyNumberFormat="1" applyFont="1" applyBorder="1" applyAlignment="1">
      <alignment horizontal="left" vertical="center"/>
    </xf>
    <xf numFmtId="178" fontId="4" fillId="0" borderId="21" xfId="173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8" fontId="4" fillId="0" borderId="21" xfId="158" applyNumberFormat="1" applyFont="1" applyBorder="1" applyAlignment="1">
      <alignment horizontal="left" vertical="center" shrinkToFit="1"/>
    </xf>
    <xf numFmtId="183" fontId="4" fillId="0" borderId="15" xfId="0" applyNumberFormat="1" applyFont="1" applyBorder="1" applyAlignment="1">
      <alignment horizontal="left" vertical="center" shrinkToFit="1"/>
    </xf>
    <xf numFmtId="0" fontId="4" fillId="0" borderId="15" xfId="184" applyFont="1" applyBorder="1" applyAlignment="1">
      <alignment horizontal="left" vertical="center"/>
    </xf>
    <xf numFmtId="178" fontId="34" fillId="0" borderId="24" xfId="164" applyNumberFormat="1" applyFont="1" applyBorder="1" applyAlignment="1">
      <alignment horizontal="left" vertical="center" wrapText="1"/>
    </xf>
    <xf numFmtId="178" fontId="4" fillId="0" borderId="15" xfId="183" applyNumberFormat="1" applyFont="1" applyBorder="1" applyAlignment="1">
      <alignment horizontal="left" vertical="center"/>
    </xf>
    <xf numFmtId="38" fontId="14" fillId="0" borderId="35" xfId="84" applyFont="1" applyFill="1" applyBorder="1" applyAlignment="1">
      <alignment horizontal="right" vertical="center" shrinkToFit="1"/>
    </xf>
    <xf numFmtId="38" fontId="14" fillId="0" borderId="48" xfId="84" applyFont="1" applyFill="1" applyBorder="1" applyAlignment="1">
      <alignment vertical="center" shrinkToFit="1"/>
    </xf>
    <xf numFmtId="38" fontId="14" fillId="0" borderId="49" xfId="84" applyFont="1" applyFill="1" applyBorder="1" applyAlignment="1">
      <alignment vertical="center" shrinkToFit="1"/>
    </xf>
    <xf numFmtId="38" fontId="14" fillId="0" borderId="50" xfId="84" applyFont="1" applyFill="1" applyBorder="1" applyAlignment="1">
      <alignment vertical="center" shrinkToFit="1"/>
    </xf>
    <xf numFmtId="38" fontId="14" fillId="0" borderId="16" xfId="84" applyFont="1" applyBorder="1" applyAlignment="1">
      <alignment vertical="center" shrinkToFit="1"/>
    </xf>
    <xf numFmtId="38" fontId="14" fillId="0" borderId="20" xfId="84" applyFont="1" applyBorder="1" applyAlignment="1">
      <alignment vertical="center" shrinkToFit="1"/>
    </xf>
    <xf numFmtId="38" fontId="14" fillId="0" borderId="51" xfId="84" applyFont="1" applyBorder="1" applyAlignment="1">
      <alignment vertical="center" shrinkToFit="1"/>
    </xf>
    <xf numFmtId="38" fontId="14" fillId="0" borderId="28" xfId="84" applyFont="1" applyBorder="1" applyAlignment="1">
      <alignment vertical="center" shrinkToFit="1"/>
    </xf>
    <xf numFmtId="0" fontId="70" fillId="0" borderId="0" xfId="0" applyFont="1">
      <alignment vertical="center"/>
    </xf>
    <xf numFmtId="178" fontId="4" fillId="0" borderId="21" xfId="160" applyNumberFormat="1" applyFont="1" applyBorder="1" applyAlignment="1">
      <alignment vertical="center"/>
    </xf>
    <xf numFmtId="178" fontId="4" fillId="0" borderId="21" xfId="158" applyNumberFormat="1" applyFont="1" applyBorder="1" applyAlignment="1">
      <alignment horizontal="right" vertical="center"/>
    </xf>
    <xf numFmtId="178" fontId="70" fillId="0" borderId="15" xfId="164" applyNumberFormat="1" applyFont="1" applyBorder="1" applyAlignment="1">
      <alignment horizontal="left" vertical="center"/>
    </xf>
    <xf numFmtId="178" fontId="70" fillId="0" borderId="12" xfId="164" applyNumberFormat="1" applyFont="1" applyBorder="1" applyAlignment="1">
      <alignment horizontal="left" vertical="center"/>
    </xf>
    <xf numFmtId="179" fontId="70" fillId="0" borderId="12" xfId="164" applyNumberFormat="1" applyFont="1" applyBorder="1" applyAlignment="1">
      <alignment horizontal="right" vertical="center"/>
    </xf>
    <xf numFmtId="178" fontId="70" fillId="0" borderId="15" xfId="163" applyNumberFormat="1" applyFont="1" applyBorder="1" applyAlignment="1">
      <alignment horizontal="left" vertical="center"/>
    </xf>
    <xf numFmtId="178" fontId="71" fillId="0" borderId="12" xfId="164" applyNumberFormat="1" applyFont="1" applyBorder="1" applyAlignment="1">
      <alignment horizontal="left" vertical="center"/>
    </xf>
    <xf numFmtId="178" fontId="70" fillId="0" borderId="24" xfId="164" applyNumberFormat="1" applyFont="1" applyBorder="1" applyAlignment="1">
      <alignment horizontal="left" vertical="center"/>
    </xf>
    <xf numFmtId="179" fontId="70" fillId="0" borderId="12" xfId="164" applyNumberFormat="1" applyFont="1" applyBorder="1" applyAlignment="1">
      <alignment horizontal="left" vertical="center"/>
    </xf>
    <xf numFmtId="0" fontId="4" fillId="0" borderId="12" xfId="162" applyFont="1" applyBorder="1" applyAlignment="1">
      <alignment horizontal="left" vertical="center" wrapText="1" shrinkToFit="1"/>
    </xf>
    <xf numFmtId="179" fontId="70" fillId="0" borderId="21" xfId="164" applyNumberFormat="1" applyFont="1" applyBorder="1" applyAlignment="1">
      <alignment horizontal="left" vertical="center"/>
    </xf>
    <xf numFmtId="38" fontId="14" fillId="0" borderId="52" xfId="85" applyFont="1" applyBorder="1" applyAlignment="1">
      <alignment vertical="center"/>
    </xf>
    <xf numFmtId="38" fontId="14" fillId="0" borderId="35" xfId="85" applyFont="1" applyBorder="1" applyAlignment="1">
      <alignment vertical="center"/>
    </xf>
    <xf numFmtId="38" fontId="14" fillId="0" borderId="35" xfId="85" applyFont="1" applyBorder="1" applyAlignment="1">
      <alignment horizontal="right" vertical="center"/>
    </xf>
    <xf numFmtId="38" fontId="14" fillId="0" borderId="35" xfId="84" applyFont="1" applyFill="1" applyBorder="1" applyAlignment="1">
      <alignment vertical="center" shrinkToFit="1"/>
    </xf>
    <xf numFmtId="38" fontId="14" fillId="0" borderId="53" xfId="85" applyFont="1" applyBorder="1" applyAlignment="1">
      <alignment horizontal="right" vertical="center"/>
    </xf>
    <xf numFmtId="38" fontId="14" fillId="0" borderId="12" xfId="84" applyFont="1" applyFill="1" applyBorder="1" applyAlignment="1">
      <alignment vertical="center" shrinkToFit="1"/>
    </xf>
    <xf numFmtId="38" fontId="14" fillId="0" borderId="54" xfId="84" applyFont="1" applyFill="1" applyBorder="1" applyAlignment="1">
      <alignment vertical="center" shrinkToFit="1"/>
    </xf>
    <xf numFmtId="38" fontId="14" fillId="0" borderId="0" xfId="84" applyFont="1" applyFill="1" applyBorder="1" applyAlignment="1">
      <alignment vertical="center" shrinkToFit="1"/>
    </xf>
    <xf numFmtId="38" fontId="14" fillId="0" borderId="30" xfId="84" applyFont="1" applyFill="1" applyBorder="1" applyAlignment="1">
      <alignment vertical="center" shrinkToFit="1"/>
    </xf>
    <xf numFmtId="38" fontId="14" fillId="0" borderId="52" xfId="84" applyFont="1" applyBorder="1" applyAlignment="1" applyProtection="1">
      <alignment horizontal="right" vertical="center"/>
    </xf>
    <xf numFmtId="38" fontId="14" fillId="0" borderId="35" xfId="84" applyFont="1" applyBorder="1" applyAlignment="1" applyProtection="1">
      <alignment horizontal="right" vertical="center"/>
    </xf>
    <xf numFmtId="38" fontId="14" fillId="0" borderId="13" xfId="84" applyFont="1" applyBorder="1" applyAlignment="1" applyProtection="1">
      <alignment horizontal="right" vertical="center"/>
    </xf>
    <xf numFmtId="38" fontId="14" fillId="0" borderId="53" xfId="84" applyFont="1" applyBorder="1" applyAlignment="1" applyProtection="1">
      <alignment horizontal="right" vertical="center"/>
    </xf>
    <xf numFmtId="38" fontId="14" fillId="0" borderId="11" xfId="85" applyFont="1" applyBorder="1" applyAlignment="1">
      <alignment vertical="center"/>
    </xf>
    <xf numFmtId="38" fontId="14" fillId="0" borderId="52" xfId="85" applyFont="1" applyFill="1" applyBorder="1" applyAlignment="1">
      <alignment vertical="center"/>
    </xf>
    <xf numFmtId="38" fontId="14" fillId="0" borderId="35" xfId="85" applyFont="1" applyFill="1" applyBorder="1" applyAlignment="1">
      <alignment vertical="center"/>
    </xf>
    <xf numFmtId="38" fontId="14" fillId="0" borderId="11" xfId="85" applyFont="1" applyFill="1" applyBorder="1" applyAlignment="1">
      <alignment vertical="center"/>
    </xf>
    <xf numFmtId="38" fontId="14" fillId="0" borderId="55" xfId="44" applyFont="1" applyBorder="1" applyAlignment="1" applyProtection="1">
      <alignment vertical="center"/>
    </xf>
    <xf numFmtId="38" fontId="14" fillId="0" borderId="11" xfId="44" applyFont="1" applyBorder="1" applyAlignment="1" applyProtection="1">
      <alignment vertical="center"/>
    </xf>
    <xf numFmtId="38" fontId="14" fillId="0" borderId="53" xfId="84" applyFont="1" applyFill="1" applyBorder="1" applyAlignment="1">
      <alignment vertical="center" shrinkToFit="1"/>
    </xf>
    <xf numFmtId="38" fontId="14" fillId="0" borderId="56" xfId="84" applyFont="1" applyFill="1" applyBorder="1" applyAlignment="1">
      <alignment vertical="center" shrinkToFit="1"/>
    </xf>
    <xf numFmtId="38" fontId="14" fillId="0" borderId="52" xfId="85" applyFont="1" applyBorder="1" applyAlignment="1">
      <alignment horizontal="right" vertical="center"/>
    </xf>
    <xf numFmtId="38" fontId="14" fillId="0" borderId="13" xfId="84" applyFont="1" applyFill="1" applyBorder="1" applyAlignment="1">
      <alignment vertical="center" shrinkToFit="1"/>
    </xf>
    <xf numFmtId="38" fontId="14" fillId="0" borderId="11" xfId="85" applyFont="1" applyBorder="1" applyAlignment="1">
      <alignment horizontal="right" vertical="center"/>
    </xf>
    <xf numFmtId="38" fontId="14" fillId="0" borderId="55" xfId="44" applyFont="1" applyBorder="1" applyAlignment="1" applyProtection="1">
      <alignment horizontal="right" vertical="center"/>
    </xf>
    <xf numFmtId="38" fontId="14" fillId="0" borderId="11" xfId="44" applyFont="1" applyBorder="1" applyAlignment="1" applyProtection="1">
      <alignment horizontal="right" vertical="center"/>
    </xf>
    <xf numFmtId="38" fontId="14" fillId="0" borderId="55" xfId="44" applyFont="1" applyBorder="1" applyProtection="1"/>
    <xf numFmtId="38" fontId="14" fillId="0" borderId="11" xfId="44" applyFont="1" applyBorder="1" applyProtection="1"/>
    <xf numFmtId="38" fontId="14" fillId="0" borderId="52" xfId="84" applyFont="1" applyFill="1" applyBorder="1" applyAlignment="1">
      <alignment vertical="center" shrinkToFit="1"/>
    </xf>
    <xf numFmtId="38" fontId="39" fillId="0" borderId="48" xfId="84" applyFont="1" applyFill="1" applyBorder="1" applyAlignment="1">
      <alignment vertical="center" shrinkToFit="1"/>
    </xf>
    <xf numFmtId="38" fontId="14" fillId="0" borderId="11" xfId="84" applyFont="1" applyFill="1" applyBorder="1" applyAlignment="1">
      <alignment vertical="center" shrinkToFit="1"/>
    </xf>
    <xf numFmtId="38" fontId="14" fillId="0" borderId="52" xfId="85" applyFont="1" applyBorder="1"/>
    <xf numFmtId="38" fontId="14" fillId="0" borderId="35" xfId="85" applyFont="1" applyBorder="1"/>
    <xf numFmtId="38" fontId="14" fillId="0" borderId="11" xfId="85" applyFont="1" applyBorder="1"/>
    <xf numFmtId="38" fontId="14" fillId="0" borderId="52" xfId="84" applyFont="1" applyFill="1" applyBorder="1" applyAlignment="1">
      <alignment horizontal="right" vertical="center" shrinkToFit="1"/>
    </xf>
    <xf numFmtId="38" fontId="14" fillId="0" borderId="48" xfId="84" applyFont="1" applyFill="1" applyBorder="1" applyAlignment="1">
      <alignment horizontal="right" vertical="center" shrinkToFit="1"/>
    </xf>
    <xf numFmtId="38" fontId="14" fillId="0" borderId="53" xfId="84" applyFont="1" applyFill="1" applyBorder="1" applyAlignment="1">
      <alignment horizontal="right" vertical="center" shrinkToFit="1"/>
    </xf>
    <xf numFmtId="0" fontId="7" fillId="0" borderId="12" xfId="162" applyFont="1" applyBorder="1" applyAlignment="1">
      <alignment horizontal="left" vertical="center" wrapText="1" shrinkToFit="1"/>
    </xf>
    <xf numFmtId="179" fontId="4" fillId="0" borderId="15" xfId="164" applyNumberFormat="1" applyFont="1" applyBorder="1" applyAlignment="1">
      <alignment horizontal="right" vertical="center"/>
    </xf>
    <xf numFmtId="178" fontId="4" fillId="0" borderId="21" xfId="163" applyNumberFormat="1" applyFont="1" applyBorder="1" applyAlignment="1">
      <alignment vertical="center"/>
    </xf>
    <xf numFmtId="178" fontId="4" fillId="0" borderId="15" xfId="176" applyNumberFormat="1" applyFont="1" applyBorder="1" applyAlignment="1">
      <alignment horizontal="right" vertical="center"/>
    </xf>
    <xf numFmtId="178" fontId="4" fillId="0" borderId="15" xfId="176" applyNumberFormat="1" applyFont="1" applyBorder="1" applyAlignment="1">
      <alignment horizontal="left" vertical="center"/>
    </xf>
    <xf numFmtId="178" fontId="4" fillId="0" borderId="19" xfId="176" applyNumberFormat="1" applyFont="1" applyBorder="1" applyAlignment="1">
      <alignment horizontal="right" vertical="center"/>
    </xf>
    <xf numFmtId="178" fontId="4" fillId="0" borderId="12" xfId="176" applyNumberFormat="1" applyFont="1" applyBorder="1" applyAlignment="1">
      <alignment horizontal="left" vertical="center" shrinkToFit="1"/>
    </xf>
    <xf numFmtId="0" fontId="5" fillId="0" borderId="15" xfId="176" applyFont="1" applyBorder="1">
      <alignment vertical="center"/>
    </xf>
    <xf numFmtId="178" fontId="4" fillId="0" borderId="12" xfId="175" applyNumberFormat="1" applyFont="1" applyBorder="1" applyAlignment="1">
      <alignment vertical="center"/>
    </xf>
    <xf numFmtId="178" fontId="4" fillId="0" borderId="12" xfId="175" applyNumberFormat="1" applyFont="1" applyBorder="1" applyAlignment="1">
      <alignment horizontal="left" vertical="center"/>
    </xf>
    <xf numFmtId="0" fontId="5" fillId="0" borderId="12" xfId="0" applyFont="1" applyBorder="1">
      <alignment vertical="center"/>
    </xf>
    <xf numFmtId="0" fontId="4" fillId="0" borderId="15" xfId="176" applyFont="1" applyBorder="1">
      <alignment vertical="center"/>
    </xf>
    <xf numFmtId="178" fontId="4" fillId="35" borderId="23" xfId="43" applyFont="1" applyFill="1" applyBorder="1" applyAlignment="1" applyProtection="1">
      <alignment vertical="center"/>
    </xf>
    <xf numFmtId="178" fontId="4" fillId="35" borderId="58" xfId="43" applyFont="1" applyFill="1" applyBorder="1" applyAlignment="1" applyProtection="1">
      <alignment vertical="center"/>
    </xf>
    <xf numFmtId="178" fontId="4" fillId="0" borderId="58" xfId="43" applyFont="1" applyBorder="1" applyAlignment="1" applyProtection="1">
      <alignment vertical="center"/>
    </xf>
    <xf numFmtId="178" fontId="4" fillId="35" borderId="60" xfId="43" applyFont="1" applyFill="1" applyBorder="1" applyAlignment="1" applyProtection="1">
      <alignment vertical="center"/>
    </xf>
    <xf numFmtId="0" fontId="4" fillId="0" borderId="12" xfId="176" applyFont="1" applyBorder="1">
      <alignment vertical="center"/>
    </xf>
    <xf numFmtId="0" fontId="4" fillId="0" borderId="24" xfId="176" applyFont="1" applyBorder="1">
      <alignment vertical="center"/>
    </xf>
    <xf numFmtId="178" fontId="4" fillId="0" borderId="15" xfId="175" applyNumberFormat="1" applyFont="1" applyBorder="1" applyAlignment="1">
      <alignment vertical="center"/>
    </xf>
    <xf numFmtId="178" fontId="4" fillId="0" borderId="15" xfId="175" applyNumberFormat="1" applyFont="1" applyBorder="1" applyAlignment="1">
      <alignment horizontal="right" vertical="center"/>
    </xf>
    <xf numFmtId="178" fontId="4" fillId="0" borderId="15" xfId="175" applyNumberFormat="1" applyFont="1" applyBorder="1" applyAlignment="1">
      <alignment horizontal="left" vertical="center"/>
    </xf>
    <xf numFmtId="0" fontId="4" fillId="0" borderId="15" xfId="175" applyFont="1" applyBorder="1" applyAlignment="1">
      <alignment vertical="center"/>
    </xf>
    <xf numFmtId="178" fontId="9" fillId="0" borderId="12" xfId="176" applyNumberFormat="1" applyFont="1" applyBorder="1">
      <alignment vertical="center"/>
    </xf>
    <xf numFmtId="0" fontId="5" fillId="0" borderId="12" xfId="176" applyFont="1" applyBorder="1" applyAlignment="1">
      <alignment horizontal="left" vertical="center" wrapText="1"/>
    </xf>
    <xf numFmtId="178" fontId="7" fillId="0" borderId="12" xfId="176" applyNumberFormat="1" applyFont="1" applyBorder="1" applyAlignment="1">
      <alignment horizontal="left" vertical="center" wrapText="1"/>
    </xf>
    <xf numFmtId="184" fontId="4" fillId="33" borderId="15" xfId="86" applyNumberFormat="1" applyFont="1" applyFill="1" applyBorder="1" applyAlignment="1">
      <alignment vertical="center"/>
    </xf>
    <xf numFmtId="184" fontId="4" fillId="0" borderId="15" xfId="86" applyNumberFormat="1" applyFont="1" applyFill="1" applyBorder="1" applyAlignment="1">
      <alignment vertical="center"/>
    </xf>
    <xf numFmtId="178" fontId="4" fillId="0" borderId="21" xfId="176" applyNumberFormat="1" applyFont="1" applyBorder="1">
      <alignment vertical="center"/>
    </xf>
    <xf numFmtId="178" fontId="4" fillId="0" borderId="21" xfId="176" applyNumberFormat="1" applyFont="1" applyBorder="1" applyAlignment="1">
      <alignment horizontal="right" vertical="center"/>
    </xf>
    <xf numFmtId="178" fontId="4" fillId="0" borderId="21" xfId="176" applyNumberFormat="1" applyFont="1" applyBorder="1" applyAlignment="1">
      <alignment horizontal="left" vertical="center"/>
    </xf>
    <xf numFmtId="178" fontId="4" fillId="0" borderId="46" xfId="176" applyNumberFormat="1" applyFont="1" applyBorder="1">
      <alignment vertical="center"/>
    </xf>
    <xf numFmtId="0" fontId="4" fillId="0" borderId="12" xfId="168" applyFont="1" applyBorder="1" applyAlignment="1">
      <alignment vertical="center" shrinkToFit="1"/>
    </xf>
    <xf numFmtId="179" fontId="4" fillId="0" borderId="12" xfId="170" applyNumberFormat="1" applyFont="1" applyBorder="1" applyAlignment="1">
      <alignment horizontal="right" vertical="center"/>
    </xf>
    <xf numFmtId="0" fontId="4" fillId="0" borderId="24" xfId="170" applyFont="1" applyBorder="1">
      <alignment vertical="center"/>
    </xf>
    <xf numFmtId="0" fontId="4" fillId="0" borderId="15" xfId="170" applyFont="1" applyBorder="1">
      <alignment vertical="center"/>
    </xf>
    <xf numFmtId="178" fontId="4" fillId="0" borderId="15" xfId="169" applyNumberFormat="1" applyFont="1" applyBorder="1" applyAlignment="1">
      <alignment horizontal="right" vertical="center"/>
    </xf>
    <xf numFmtId="0" fontId="4" fillId="0" borderId="15" xfId="169" applyFont="1" applyBorder="1" applyAlignment="1">
      <alignment horizontal="center" vertical="center"/>
    </xf>
    <xf numFmtId="0" fontId="4" fillId="0" borderId="15" xfId="169" applyFont="1" applyBorder="1" applyAlignment="1">
      <alignment horizontal="left" vertical="center"/>
    </xf>
    <xf numFmtId="178" fontId="4" fillId="0" borderId="15" xfId="172" applyNumberFormat="1" applyFont="1" applyBorder="1" applyAlignment="1">
      <alignment horizontal="right" vertical="center"/>
    </xf>
    <xf numFmtId="178" fontId="4" fillId="0" borderId="12" xfId="172" applyNumberFormat="1" applyFont="1" applyBorder="1" applyAlignment="1">
      <alignment horizontal="right" vertical="center"/>
    </xf>
    <xf numFmtId="178" fontId="4" fillId="0" borderId="24" xfId="172" applyNumberFormat="1" applyFont="1" applyBorder="1" applyAlignment="1">
      <alignment horizontal="right" vertical="center"/>
    </xf>
    <xf numFmtId="178" fontId="4" fillId="0" borderId="15" xfId="171" applyNumberFormat="1" applyFont="1" applyBorder="1" applyAlignment="1">
      <alignment horizontal="right" vertical="center"/>
    </xf>
    <xf numFmtId="178" fontId="4" fillId="0" borderId="21" xfId="172" applyNumberFormat="1" applyFont="1" applyBorder="1" applyAlignment="1">
      <alignment horizontal="right" vertical="center"/>
    </xf>
    <xf numFmtId="178" fontId="4" fillId="0" borderId="45" xfId="178" applyNumberFormat="1" applyFont="1" applyBorder="1" applyAlignment="1">
      <alignment horizontal="right" vertical="center"/>
    </xf>
    <xf numFmtId="178" fontId="4" fillId="0" borderId="12" xfId="178" applyNumberFormat="1" applyFont="1" applyBorder="1" applyAlignment="1">
      <alignment horizontal="right" vertical="center"/>
    </xf>
    <xf numFmtId="178" fontId="4" fillId="0" borderId="24" xfId="178" applyNumberFormat="1" applyFont="1" applyBorder="1" applyAlignment="1">
      <alignment horizontal="right" vertical="center"/>
    </xf>
    <xf numFmtId="178" fontId="4" fillId="0" borderId="15" xfId="178" applyNumberFormat="1" applyFont="1" applyBorder="1" applyAlignment="1">
      <alignment horizontal="right" vertical="center"/>
    </xf>
    <xf numFmtId="178" fontId="4" fillId="0" borderId="45" xfId="177" applyNumberFormat="1" applyFont="1" applyBorder="1" applyAlignment="1">
      <alignment horizontal="right" vertical="center"/>
    </xf>
    <xf numFmtId="178" fontId="4" fillId="0" borderId="24" xfId="177" applyNumberFormat="1" applyFont="1" applyBorder="1" applyAlignment="1">
      <alignment horizontal="right" vertical="center"/>
    </xf>
    <xf numFmtId="178" fontId="4" fillId="0" borderId="24" xfId="177" applyNumberFormat="1" applyFont="1" applyBorder="1"/>
    <xf numFmtId="184" fontId="4" fillId="0" borderId="12" xfId="86" applyNumberFormat="1" applyFont="1" applyFill="1" applyBorder="1" applyAlignment="1">
      <alignment vertical="center"/>
    </xf>
    <xf numFmtId="184" fontId="4" fillId="0" borderId="12" xfId="86" applyNumberFormat="1" applyFont="1" applyFill="1" applyBorder="1" applyAlignment="1"/>
    <xf numFmtId="178" fontId="4" fillId="0" borderId="21" xfId="178" applyNumberFormat="1" applyFont="1" applyBorder="1" applyAlignment="1">
      <alignment horizontal="right" vertical="center"/>
    </xf>
    <xf numFmtId="178" fontId="4" fillId="0" borderId="46" xfId="178" applyNumberFormat="1" applyFont="1" applyBorder="1" applyAlignment="1">
      <alignment horizontal="right" vertical="center"/>
    </xf>
    <xf numFmtId="178" fontId="4" fillId="0" borderId="12" xfId="177" applyNumberFormat="1" applyFont="1" applyBorder="1" applyAlignment="1">
      <alignment horizontal="right" vertical="center"/>
    </xf>
    <xf numFmtId="178" fontId="4" fillId="0" borderId="24" xfId="182" applyNumberFormat="1" applyFont="1" applyBorder="1" applyAlignment="1">
      <alignment horizontal="right" vertical="center"/>
    </xf>
    <xf numFmtId="178" fontId="4" fillId="0" borderId="15" xfId="181" applyNumberFormat="1" applyFont="1" applyBorder="1" applyAlignment="1">
      <alignment horizontal="right" vertical="center"/>
    </xf>
    <xf numFmtId="178" fontId="4" fillId="35" borderId="61" xfId="43" applyFont="1" applyFill="1" applyBorder="1" applyAlignment="1" applyProtection="1">
      <alignment vertical="center"/>
    </xf>
    <xf numFmtId="178" fontId="4" fillId="35" borderId="62" xfId="43" applyFont="1" applyFill="1" applyBorder="1" applyAlignment="1" applyProtection="1">
      <alignment vertical="center"/>
    </xf>
    <xf numFmtId="178" fontId="4" fillId="0" borderId="60" xfId="43" applyFont="1" applyBorder="1" applyAlignment="1" applyProtection="1">
      <alignment vertical="center"/>
    </xf>
    <xf numFmtId="178" fontId="4" fillId="0" borderId="21" xfId="182" applyNumberFormat="1" applyFont="1" applyBorder="1" applyAlignment="1">
      <alignment horizontal="right" vertical="center"/>
    </xf>
    <xf numFmtId="178" fontId="4" fillId="0" borderId="46" xfId="182" applyNumberFormat="1" applyFont="1" applyBorder="1" applyAlignment="1">
      <alignment horizontal="right" vertical="center"/>
    </xf>
    <xf numFmtId="178" fontId="4" fillId="0" borderId="12" xfId="181" applyNumberFormat="1" applyFont="1" applyBorder="1" applyAlignment="1">
      <alignment horizontal="right" vertical="center"/>
    </xf>
    <xf numFmtId="178" fontId="4" fillId="0" borderId="12" xfId="179" applyNumberFormat="1" applyFont="1" applyBorder="1" applyAlignment="1">
      <alignment horizontal="right" vertical="center"/>
    </xf>
    <xf numFmtId="182" fontId="4" fillId="0" borderId="12" xfId="0" applyNumberFormat="1" applyFont="1" applyBorder="1" applyAlignment="1">
      <alignment horizontal="right" vertical="center"/>
    </xf>
    <xf numFmtId="178" fontId="4" fillId="0" borderId="18" xfId="0" applyNumberFormat="1" applyFont="1" applyBorder="1" applyAlignment="1">
      <alignment horizontal="right" vertical="center"/>
    </xf>
    <xf numFmtId="178" fontId="4" fillId="0" borderId="45" xfId="180" applyNumberFormat="1" applyFont="1" applyBorder="1" applyAlignment="1">
      <alignment horizontal="right" vertical="center"/>
    </xf>
    <xf numFmtId="178" fontId="4" fillId="0" borderId="12" xfId="180" applyNumberFormat="1" applyFont="1" applyBorder="1" applyAlignment="1">
      <alignment horizontal="right" vertical="center"/>
    </xf>
    <xf numFmtId="178" fontId="4" fillId="0" borderId="24" xfId="180" applyNumberFormat="1" applyFont="1" applyBorder="1" applyAlignment="1">
      <alignment horizontal="right" vertical="center"/>
    </xf>
    <xf numFmtId="178" fontId="4" fillId="0" borderId="45" xfId="179" applyNumberFormat="1" applyFont="1" applyBorder="1" applyAlignment="1">
      <alignment horizontal="right" vertical="center"/>
    </xf>
    <xf numFmtId="178" fontId="4" fillId="0" borderId="15" xfId="180" applyNumberFormat="1" applyFont="1" applyBorder="1" applyAlignment="1">
      <alignment horizontal="right" vertical="center"/>
    </xf>
    <xf numFmtId="178" fontId="4" fillId="0" borderId="24" xfId="179" applyNumberFormat="1" applyFont="1" applyBorder="1" applyAlignment="1">
      <alignment horizontal="right" vertical="center"/>
    </xf>
    <xf numFmtId="182" fontId="4" fillId="0" borderId="24" xfId="0" applyNumberFormat="1" applyFont="1" applyBorder="1" applyAlignment="1">
      <alignment horizontal="right" vertical="center"/>
    </xf>
    <xf numFmtId="178" fontId="4" fillId="0" borderId="21" xfId="180" applyNumberFormat="1" applyFont="1" applyBorder="1" applyAlignment="1">
      <alignment horizontal="right" vertical="center"/>
    </xf>
    <xf numFmtId="178" fontId="4" fillId="0" borderId="63" xfId="180" applyNumberFormat="1" applyFont="1" applyBorder="1" applyAlignment="1">
      <alignment horizontal="right" vertical="center"/>
    </xf>
    <xf numFmtId="178" fontId="4" fillId="0" borderId="46" xfId="180" applyNumberFormat="1" applyFont="1" applyBorder="1" applyAlignment="1">
      <alignment horizontal="right" vertical="center"/>
    </xf>
    <xf numFmtId="178" fontId="4" fillId="0" borderId="64" xfId="180" applyNumberFormat="1" applyFont="1" applyBorder="1" applyAlignment="1">
      <alignment horizontal="right" vertical="center"/>
    </xf>
    <xf numFmtId="178" fontId="4" fillId="0" borderId="23" xfId="179" applyNumberFormat="1" applyFont="1" applyBorder="1" applyAlignment="1">
      <alignment horizontal="right" vertical="center"/>
    </xf>
    <xf numFmtId="178" fontId="4" fillId="0" borderId="19" xfId="179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 shrinkToFit="1"/>
    </xf>
    <xf numFmtId="178" fontId="4" fillId="0" borderId="15" xfId="183" applyNumberFormat="1" applyFont="1" applyBorder="1" applyAlignment="1">
      <alignment horizontal="right" vertical="center"/>
    </xf>
    <xf numFmtId="183" fontId="4" fillId="0" borderId="15" xfId="0" applyNumberFormat="1" applyFont="1" applyBorder="1" applyAlignment="1">
      <alignment horizontal="right" vertical="center"/>
    </xf>
    <xf numFmtId="179" fontId="4" fillId="0" borderId="45" xfId="0" applyNumberFormat="1" applyFont="1" applyBorder="1">
      <alignment vertical="center"/>
    </xf>
    <xf numFmtId="178" fontId="4" fillId="0" borderId="45" xfId="184" applyNumberFormat="1" applyFont="1" applyBorder="1" applyAlignment="1">
      <alignment horizontal="right" vertical="center"/>
    </xf>
    <xf numFmtId="178" fontId="4" fillId="0" borderId="45" xfId="184" applyNumberFormat="1" applyFont="1" applyBorder="1" applyAlignment="1">
      <alignment horizontal="right" vertical="center" shrinkToFit="1"/>
    </xf>
    <xf numFmtId="179" fontId="4" fillId="0" borderId="12" xfId="0" applyNumberFormat="1" applyFont="1" applyBorder="1">
      <alignment vertical="center"/>
    </xf>
    <xf numFmtId="178" fontId="4" fillId="0" borderId="12" xfId="184" applyNumberFormat="1" applyFont="1" applyBorder="1" applyAlignment="1">
      <alignment horizontal="right" vertical="center"/>
    </xf>
    <xf numFmtId="178" fontId="4" fillId="0" borderId="12" xfId="184" applyNumberFormat="1" applyFont="1" applyBorder="1" applyAlignment="1">
      <alignment horizontal="right" vertical="center" shrinkToFit="1"/>
    </xf>
    <xf numFmtId="179" fontId="4" fillId="0" borderId="24" xfId="0" applyNumberFormat="1" applyFont="1" applyBorder="1">
      <alignment vertical="center"/>
    </xf>
    <xf numFmtId="178" fontId="4" fillId="0" borderId="24" xfId="184" applyNumberFormat="1" applyFont="1" applyBorder="1" applyAlignment="1">
      <alignment horizontal="right" vertical="center"/>
    </xf>
    <xf numFmtId="178" fontId="4" fillId="0" borderId="24" xfId="184" applyNumberFormat="1" applyFont="1" applyBorder="1" applyAlignment="1">
      <alignment horizontal="right" vertical="center" shrinkToFit="1"/>
    </xf>
    <xf numFmtId="178" fontId="4" fillId="0" borderId="15" xfId="0" applyNumberFormat="1" applyFont="1" applyBorder="1" applyAlignment="1">
      <alignment horizontal="right" vertical="center" shrinkToFit="1"/>
    </xf>
    <xf numFmtId="178" fontId="4" fillId="0" borderId="45" xfId="183" applyNumberFormat="1" applyFont="1" applyBorder="1" applyAlignment="1">
      <alignment horizontal="right" vertical="center"/>
    </xf>
    <xf numFmtId="178" fontId="4" fillId="0" borderId="45" xfId="183" applyNumberFormat="1" applyFont="1" applyBorder="1" applyAlignment="1">
      <alignment horizontal="right" vertical="center" shrinkToFit="1"/>
    </xf>
    <xf numFmtId="178" fontId="4" fillId="0" borderId="15" xfId="184" applyNumberFormat="1" applyFont="1" applyBorder="1" applyAlignment="1">
      <alignment horizontal="right" vertical="center"/>
    </xf>
    <xf numFmtId="178" fontId="4" fillId="0" borderId="15" xfId="184" applyNumberFormat="1" applyFont="1" applyBorder="1" applyAlignment="1">
      <alignment horizontal="right" vertical="center" shrinkToFit="1"/>
    </xf>
    <xf numFmtId="178" fontId="4" fillId="0" borderId="24" xfId="0" applyNumberFormat="1" applyFont="1" applyBorder="1" applyAlignment="1">
      <alignment horizontal="right" vertical="center" shrinkToFit="1"/>
    </xf>
    <xf numFmtId="178" fontId="4" fillId="0" borderId="24" xfId="183" applyNumberFormat="1" applyFont="1" applyBorder="1" applyAlignment="1">
      <alignment horizontal="right" vertical="center"/>
    </xf>
    <xf numFmtId="178" fontId="4" fillId="0" borderId="24" xfId="183" applyNumberFormat="1" applyFont="1" applyBorder="1" applyAlignment="1">
      <alignment horizontal="right" vertical="center" shrinkToFit="1"/>
    </xf>
    <xf numFmtId="183" fontId="4" fillId="0" borderId="24" xfId="183" applyNumberFormat="1" applyFont="1" applyBorder="1" applyAlignment="1">
      <alignment horizontal="right" vertical="center"/>
    </xf>
    <xf numFmtId="178" fontId="4" fillId="0" borderId="21" xfId="184" applyNumberFormat="1" applyFont="1" applyBorder="1" applyAlignment="1">
      <alignment horizontal="right" vertical="center"/>
    </xf>
    <xf numFmtId="178" fontId="4" fillId="0" borderId="21" xfId="184" applyNumberFormat="1" applyFont="1" applyBorder="1" applyAlignment="1">
      <alignment horizontal="right" vertical="center" shrinkToFit="1"/>
    </xf>
    <xf numFmtId="178" fontId="4" fillId="0" borderId="46" xfId="184" applyNumberFormat="1" applyFont="1" applyBorder="1" applyAlignment="1">
      <alignment horizontal="right" vertical="center"/>
    </xf>
    <xf numFmtId="178" fontId="4" fillId="0" borderId="46" xfId="184" applyNumberFormat="1" applyFont="1" applyBorder="1" applyAlignment="1">
      <alignment horizontal="right" vertical="center" shrinkToFit="1"/>
    </xf>
    <xf numFmtId="178" fontId="4" fillId="0" borderId="12" xfId="183" applyNumberFormat="1" applyFont="1" applyBorder="1" applyAlignment="1">
      <alignment horizontal="right" vertical="center"/>
    </xf>
    <xf numFmtId="178" fontId="4" fillId="0" borderId="12" xfId="183" applyNumberFormat="1" applyFont="1" applyBorder="1" applyAlignment="1">
      <alignment horizontal="right" vertical="center" shrinkToFit="1"/>
    </xf>
    <xf numFmtId="178" fontId="4" fillId="0" borderId="21" xfId="183" applyNumberFormat="1" applyFont="1" applyBorder="1" applyAlignment="1">
      <alignment horizontal="right" vertical="center"/>
    </xf>
    <xf numFmtId="178" fontId="4" fillId="0" borderId="21" xfId="183" applyNumberFormat="1" applyFont="1" applyBorder="1" applyAlignment="1">
      <alignment horizontal="right" vertical="center" shrinkToFit="1"/>
    </xf>
    <xf numFmtId="0" fontId="52" fillId="0" borderId="0" xfId="0" applyFont="1">
      <alignment vertical="center"/>
    </xf>
    <xf numFmtId="0" fontId="52" fillId="0" borderId="0" xfId="0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178" fontId="52" fillId="0" borderId="22" xfId="0" applyNumberFormat="1" applyFont="1" applyBorder="1" applyAlignment="1">
      <alignment horizontal="left"/>
    </xf>
    <xf numFmtId="178" fontId="4" fillId="0" borderId="45" xfId="183" applyNumberFormat="1" applyFont="1" applyBorder="1" applyAlignment="1">
      <alignment horizontal="left" vertical="center" shrinkToFit="1"/>
    </xf>
    <xf numFmtId="178" fontId="4" fillId="0" borderId="65" xfId="0" applyNumberFormat="1" applyFont="1" applyBorder="1" applyAlignment="1">
      <alignment horizontal="left" vertical="center" shrinkToFit="1"/>
    </xf>
    <xf numFmtId="0" fontId="4" fillId="0" borderId="45" xfId="184" applyFont="1" applyBorder="1" applyAlignment="1">
      <alignment horizontal="left" vertical="center"/>
    </xf>
    <xf numFmtId="0" fontId="4" fillId="0" borderId="45" xfId="183" applyFont="1" applyBorder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4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wrapText="1"/>
    </xf>
    <xf numFmtId="0" fontId="4" fillId="0" borderId="15" xfId="0" applyFont="1" applyBorder="1" applyAlignment="1">
      <alignment vertical="center" wrapText="1"/>
    </xf>
    <xf numFmtId="0" fontId="6" fillId="0" borderId="3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4" xfId="0" applyFont="1" applyBorder="1" applyAlignment="1">
      <alignment horizontal="right" vertical="center"/>
    </xf>
    <xf numFmtId="38" fontId="6" fillId="0" borderId="15" xfId="84" applyFont="1" applyFill="1" applyBorder="1" applyAlignment="1">
      <alignment horizontal="center"/>
    </xf>
    <xf numFmtId="0" fontId="6" fillId="33" borderId="0" xfId="0" applyFont="1" applyFill="1" applyAlignment="1">
      <alignment horizontal="right"/>
    </xf>
    <xf numFmtId="0" fontId="6" fillId="33" borderId="12" xfId="0" applyFont="1" applyFill="1" applyBorder="1" applyAlignment="1">
      <alignment horizontal="right"/>
    </xf>
    <xf numFmtId="0" fontId="4" fillId="33" borderId="39" xfId="0" applyFont="1" applyFill="1" applyBorder="1" applyAlignment="1">
      <alignment horizontal="center" vertical="center"/>
    </xf>
    <xf numFmtId="0" fontId="4" fillId="33" borderId="39" xfId="0" applyFont="1" applyFill="1" applyBorder="1" applyAlignment="1">
      <alignment horizontal="center" vertical="center" shrinkToFit="1"/>
    </xf>
    <xf numFmtId="0" fontId="4" fillId="33" borderId="39" xfId="0" applyFont="1" applyFill="1" applyBorder="1" applyAlignment="1">
      <alignment horizont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shrinkToFit="1"/>
    </xf>
    <xf numFmtId="38" fontId="14" fillId="0" borderId="53" xfId="85" applyFont="1" applyBorder="1" applyAlignment="1">
      <alignment vertical="center"/>
    </xf>
    <xf numFmtId="38" fontId="14" fillId="0" borderId="53" xfId="85" applyFont="1" applyBorder="1"/>
    <xf numFmtId="38" fontId="14" fillId="0" borderId="68" xfId="84" applyFont="1" applyFill="1" applyBorder="1" applyAlignment="1">
      <alignment horizontal="right" vertical="center" shrinkToFit="1"/>
    </xf>
    <xf numFmtId="38" fontId="14" fillId="0" borderId="69" xfId="84" applyFont="1" applyFill="1" applyBorder="1" applyAlignment="1">
      <alignment horizontal="right" vertical="center" shrinkToFit="1"/>
    </xf>
    <xf numFmtId="38" fontId="14" fillId="0" borderId="70" xfId="84" applyFont="1" applyFill="1" applyBorder="1" applyAlignment="1">
      <alignment horizontal="right" vertical="center" shrinkToFit="1"/>
    </xf>
    <xf numFmtId="0" fontId="14" fillId="0" borderId="71" xfId="0" applyFont="1" applyBorder="1" applyAlignment="1">
      <alignment horizontal="right" vertical="center"/>
    </xf>
    <xf numFmtId="178" fontId="14" fillId="0" borderId="72" xfId="43" applyFont="1" applyBorder="1" applyAlignment="1" applyProtection="1">
      <alignment horizontal="right" vertical="center"/>
    </xf>
    <xf numFmtId="178" fontId="14" fillId="0" borderId="73" xfId="43" applyFont="1" applyBorder="1" applyAlignment="1" applyProtection="1">
      <alignment horizontal="right" vertical="center"/>
    </xf>
    <xf numFmtId="178" fontId="14" fillId="0" borderId="74" xfId="43" applyFont="1" applyBorder="1" applyAlignment="1" applyProtection="1">
      <alignment horizontal="right" vertical="center"/>
    </xf>
    <xf numFmtId="178" fontId="14" fillId="0" borderId="75" xfId="43" applyFont="1" applyBorder="1" applyAlignment="1" applyProtection="1">
      <alignment horizontal="right" vertical="center"/>
    </xf>
    <xf numFmtId="38" fontId="39" fillId="36" borderId="76" xfId="84" applyFont="1" applyFill="1" applyBorder="1" applyAlignment="1">
      <alignment vertical="center" shrinkToFit="1"/>
    </xf>
    <xf numFmtId="38" fontId="14" fillId="0" borderId="24" xfId="84" applyFont="1" applyFill="1" applyBorder="1" applyAlignment="1">
      <alignment horizontal="right" vertical="center" shrinkToFit="1"/>
    </xf>
    <xf numFmtId="38" fontId="14" fillId="0" borderId="78" xfId="84" applyFont="1" applyFill="1" applyBorder="1" applyAlignment="1">
      <alignment horizontal="right" vertical="center" shrinkToFit="1"/>
    </xf>
    <xf numFmtId="38" fontId="14" fillId="0" borderId="79" xfId="84" applyFont="1" applyFill="1" applyBorder="1" applyAlignment="1">
      <alignment horizontal="right" vertical="center" shrinkToFit="1"/>
    </xf>
    <xf numFmtId="38" fontId="14" fillId="0" borderId="80" xfId="84" applyFont="1" applyFill="1" applyBorder="1" applyAlignment="1">
      <alignment horizontal="right" vertical="center" shrinkToFit="1"/>
    </xf>
    <xf numFmtId="38" fontId="39" fillId="36" borderId="44" xfId="84" applyFont="1" applyFill="1" applyBorder="1" applyAlignment="1">
      <alignment horizontal="right" vertical="center" shrinkToFit="1"/>
    </xf>
    <xf numFmtId="38" fontId="14" fillId="0" borderId="81" xfId="84" applyFont="1" applyFill="1" applyBorder="1" applyAlignment="1">
      <alignment horizontal="right" vertical="center" shrinkToFit="1"/>
    </xf>
    <xf numFmtId="38" fontId="14" fillId="0" borderId="82" xfId="84" applyFont="1" applyFill="1" applyBorder="1" applyAlignment="1">
      <alignment horizontal="right" vertical="center" shrinkToFit="1"/>
    </xf>
    <xf numFmtId="38" fontId="14" fillId="0" borderId="83" xfId="84" applyFont="1" applyFill="1" applyBorder="1" applyAlignment="1">
      <alignment horizontal="right" vertical="center" shrinkToFit="1"/>
    </xf>
    <xf numFmtId="38" fontId="14" fillId="0" borderId="15" xfId="84" applyFont="1" applyFill="1" applyBorder="1" applyAlignment="1">
      <alignment horizontal="right" vertical="center" shrinkToFit="1"/>
    </xf>
    <xf numFmtId="38" fontId="14" fillId="0" borderId="47" xfId="84" applyFont="1" applyFill="1" applyBorder="1" applyAlignment="1">
      <alignment horizontal="right" vertical="center" shrinkToFit="1"/>
    </xf>
    <xf numFmtId="38" fontId="14" fillId="0" borderId="84" xfId="84" applyFont="1" applyFill="1" applyBorder="1" applyAlignment="1">
      <alignment horizontal="right" vertical="center" shrinkToFit="1"/>
    </xf>
    <xf numFmtId="38" fontId="14" fillId="0" borderId="34" xfId="84" applyFont="1" applyFill="1" applyBorder="1" applyAlignment="1">
      <alignment horizontal="right" vertical="center" shrinkToFit="1"/>
    </xf>
    <xf numFmtId="38" fontId="39" fillId="36" borderId="47" xfId="84" applyFont="1" applyFill="1" applyBorder="1" applyAlignment="1">
      <alignment horizontal="right" vertical="center" shrinkToFit="1"/>
    </xf>
    <xf numFmtId="38" fontId="14" fillId="0" borderId="85" xfId="85" applyFont="1" applyBorder="1" applyAlignment="1">
      <alignment vertical="center"/>
    </xf>
    <xf numFmtId="38" fontId="14" fillId="0" borderId="14" xfId="85" applyFont="1" applyBorder="1" applyAlignment="1">
      <alignment vertical="center"/>
    </xf>
    <xf numFmtId="38" fontId="14" fillId="0" borderId="83" xfId="85" applyFont="1" applyBorder="1" applyAlignment="1">
      <alignment vertical="center"/>
    </xf>
    <xf numFmtId="38" fontId="14" fillId="0" borderId="15" xfId="85" applyFont="1" applyBorder="1" applyAlignment="1">
      <alignment vertical="center"/>
    </xf>
    <xf numFmtId="38" fontId="14" fillId="0" borderId="84" xfId="84" applyFont="1" applyFill="1" applyBorder="1" applyAlignment="1">
      <alignment vertical="center" shrinkToFit="1"/>
    </xf>
    <xf numFmtId="38" fontId="14" fillId="0" borderId="15" xfId="85" applyFont="1" applyBorder="1" applyAlignment="1">
      <alignment horizontal="right" vertical="center"/>
    </xf>
    <xf numFmtId="38" fontId="14" fillId="0" borderId="10" xfId="85" applyFont="1" applyBorder="1" applyAlignment="1">
      <alignment horizontal="right" vertical="center"/>
    </xf>
    <xf numFmtId="38" fontId="14" fillId="0" borderId="84" xfId="85" applyFont="1" applyBorder="1" applyAlignment="1">
      <alignment horizontal="right" vertical="center"/>
    </xf>
    <xf numFmtId="38" fontId="14" fillId="0" borderId="34" xfId="85" applyFont="1" applyBorder="1" applyAlignment="1">
      <alignment horizontal="right" vertical="center"/>
    </xf>
    <xf numFmtId="38" fontId="39" fillId="36" borderId="44" xfId="84" applyFont="1" applyFill="1" applyBorder="1" applyAlignment="1">
      <alignment vertical="center" shrinkToFit="1"/>
    </xf>
    <xf numFmtId="38" fontId="14" fillId="0" borderId="85" xfId="85" applyFont="1" applyBorder="1" applyAlignment="1">
      <alignment horizontal="right" vertical="center"/>
    </xf>
    <xf numFmtId="38" fontId="14" fillId="0" borderId="15" xfId="84" applyFont="1" applyFill="1" applyBorder="1" applyAlignment="1">
      <alignment vertical="center" shrinkToFit="1"/>
    </xf>
    <xf numFmtId="38" fontId="14" fillId="0" borderId="14" xfId="84" applyFont="1" applyFill="1" applyBorder="1" applyAlignment="1">
      <alignment vertical="center" shrinkToFit="1"/>
    </xf>
    <xf numFmtId="38" fontId="14" fillId="0" borderId="85" xfId="84" applyFont="1" applyFill="1" applyBorder="1" applyAlignment="1">
      <alignment vertical="center" shrinkToFit="1"/>
    </xf>
    <xf numFmtId="38" fontId="14" fillId="0" borderId="34" xfId="84" applyFont="1" applyFill="1" applyBorder="1" applyAlignment="1">
      <alignment vertical="center" shrinkToFit="1"/>
    </xf>
    <xf numFmtId="38" fontId="39" fillId="36" borderId="67" xfId="84" applyFont="1" applyFill="1" applyBorder="1" applyAlignment="1">
      <alignment vertical="center" shrinkToFit="1"/>
    </xf>
    <xf numFmtId="38" fontId="14" fillId="0" borderId="85" xfId="84" applyFont="1" applyFill="1" applyBorder="1" applyAlignment="1">
      <alignment horizontal="right" vertical="center" shrinkToFit="1"/>
    </xf>
    <xf numFmtId="38" fontId="14" fillId="0" borderId="13" xfId="85" applyFont="1" applyBorder="1" applyAlignment="1">
      <alignment vertical="center"/>
    </xf>
    <xf numFmtId="38" fontId="14" fillId="0" borderId="84" xfId="85" applyFont="1" applyBorder="1" applyAlignment="1">
      <alignment vertical="center"/>
    </xf>
    <xf numFmtId="38" fontId="14" fillId="0" borderId="44" xfId="84" applyFont="1" applyFill="1" applyBorder="1" applyAlignment="1">
      <alignment vertical="center" shrinkToFit="1"/>
    </xf>
    <xf numFmtId="38" fontId="14" fillId="0" borderId="10" xfId="85" applyFont="1" applyBorder="1" applyAlignment="1">
      <alignment vertical="center"/>
    </xf>
    <xf numFmtId="38" fontId="14" fillId="0" borderId="86" xfId="84" applyFont="1" applyFill="1" applyBorder="1" applyAlignment="1">
      <alignment vertical="center" shrinkToFit="1"/>
    </xf>
    <xf numFmtId="38" fontId="14" fillId="0" borderId="13" xfId="84" applyFont="1" applyFill="1" applyBorder="1" applyAlignment="1">
      <alignment horizontal="right" vertical="center" shrinkToFit="1"/>
    </xf>
    <xf numFmtId="38" fontId="14" fillId="0" borderId="87" xfId="85" applyFont="1" applyBorder="1" applyAlignment="1">
      <alignment horizontal="right" vertical="center"/>
    </xf>
    <xf numFmtId="38" fontId="39" fillId="37" borderId="44" xfId="151" applyNumberFormat="1" applyFont="1" applyFill="1" applyBorder="1" applyAlignment="1">
      <alignment horizontal="right" vertical="center" wrapText="1"/>
    </xf>
    <xf numFmtId="38" fontId="14" fillId="0" borderId="83" xfId="84" applyFont="1" applyFill="1" applyBorder="1" applyAlignment="1">
      <alignment vertical="center" shrinkToFit="1"/>
    </xf>
    <xf numFmtId="38" fontId="14" fillId="0" borderId="67" xfId="84" applyFont="1" applyFill="1" applyBorder="1" applyAlignment="1">
      <alignment vertical="center" shrinkToFit="1"/>
    </xf>
    <xf numFmtId="38" fontId="14" fillId="0" borderId="88" xfId="84" applyFont="1" applyFill="1" applyBorder="1" applyAlignment="1">
      <alignment vertical="center" shrinkToFit="1"/>
    </xf>
    <xf numFmtId="38" fontId="39" fillId="36" borderId="78" xfId="84" applyFont="1" applyFill="1" applyBorder="1" applyAlignment="1">
      <alignment vertical="center" shrinkToFit="1"/>
    </xf>
    <xf numFmtId="38" fontId="14" fillId="0" borderId="44" xfId="84" applyFont="1" applyFill="1" applyBorder="1" applyAlignment="1">
      <alignment horizontal="right" vertical="center" shrinkToFit="1"/>
    </xf>
    <xf numFmtId="38" fontId="14" fillId="0" borderId="87" xfId="84" applyFont="1" applyBorder="1" applyAlignment="1" applyProtection="1">
      <alignment horizontal="right" vertical="center"/>
    </xf>
    <xf numFmtId="38" fontId="14" fillId="0" borderId="85" xfId="84" applyFont="1" applyBorder="1" applyAlignment="1" applyProtection="1">
      <alignment horizontal="right" vertical="center"/>
    </xf>
    <xf numFmtId="38" fontId="14" fillId="0" borderId="15" xfId="84" applyFont="1" applyBorder="1" applyAlignment="1" applyProtection="1">
      <alignment horizontal="right" vertical="center"/>
    </xf>
    <xf numFmtId="38" fontId="14" fillId="0" borderId="84" xfId="84" applyFont="1" applyBorder="1" applyAlignment="1" applyProtection="1">
      <alignment horizontal="right" vertical="center"/>
    </xf>
    <xf numFmtId="38" fontId="14" fillId="0" borderId="14" xfId="84" applyFont="1" applyBorder="1" applyAlignment="1" applyProtection="1">
      <alignment horizontal="right" vertical="center"/>
    </xf>
    <xf numFmtId="38" fontId="14" fillId="0" borderId="34" xfId="84" applyFont="1" applyBorder="1" applyAlignment="1" applyProtection="1">
      <alignment horizontal="right" vertical="center"/>
    </xf>
    <xf numFmtId="38" fontId="14" fillId="0" borderId="87" xfId="85" applyFont="1" applyFill="1" applyBorder="1" applyAlignment="1">
      <alignment horizontal="right" vertical="center"/>
    </xf>
    <xf numFmtId="38" fontId="14" fillId="0" borderId="89" xfId="44" applyFont="1" applyBorder="1" applyAlignment="1" applyProtection="1">
      <alignment vertical="center"/>
    </xf>
    <xf numFmtId="38" fontId="14" fillId="0" borderId="57" xfId="44" applyFont="1" applyBorder="1" applyAlignment="1" applyProtection="1">
      <alignment vertical="center"/>
    </xf>
    <xf numFmtId="38" fontId="14" fillId="0" borderId="57" xfId="44" applyFont="1" applyBorder="1" applyAlignment="1" applyProtection="1">
      <alignment horizontal="right" vertical="center"/>
    </xf>
    <xf numFmtId="38" fontId="14" fillId="0" borderId="87" xfId="84" applyFont="1" applyFill="1" applyBorder="1" applyAlignment="1">
      <alignment vertical="center" shrinkToFit="1"/>
    </xf>
    <xf numFmtId="38" fontId="14" fillId="0" borderId="19" xfId="84" applyFont="1" applyFill="1" applyBorder="1" applyAlignment="1">
      <alignment vertical="center" shrinkToFit="1"/>
    </xf>
    <xf numFmtId="38" fontId="14" fillId="0" borderId="90" xfId="84" applyFont="1" applyFill="1" applyBorder="1" applyAlignment="1">
      <alignment vertical="center" shrinkToFit="1"/>
    </xf>
    <xf numFmtId="38" fontId="39" fillId="36" borderId="47" xfId="84" applyFont="1" applyFill="1" applyBorder="1" applyAlignment="1">
      <alignment vertical="center" shrinkToFit="1"/>
    </xf>
    <xf numFmtId="38" fontId="14" fillId="0" borderId="13" xfId="85" applyFont="1" applyBorder="1" applyAlignment="1">
      <alignment horizontal="right" vertical="center"/>
    </xf>
    <xf numFmtId="38" fontId="14" fillId="0" borderId="89" xfId="44" applyFont="1" applyBorder="1" applyAlignment="1" applyProtection="1">
      <alignment horizontal="right" vertical="center"/>
    </xf>
    <xf numFmtId="38" fontId="14" fillId="0" borderId="91" xfId="44" applyFont="1" applyBorder="1" applyAlignment="1" applyProtection="1">
      <alignment horizontal="right" vertical="center"/>
    </xf>
    <xf numFmtId="38" fontId="14" fillId="0" borderId="92" xfId="44" applyFont="1" applyBorder="1" applyAlignment="1" applyProtection="1">
      <alignment horizontal="right" vertical="center"/>
    </xf>
    <xf numFmtId="38" fontId="14" fillId="0" borderId="14" xfId="85" applyFont="1" applyBorder="1" applyAlignment="1">
      <alignment horizontal="right" vertical="center"/>
    </xf>
    <xf numFmtId="38" fontId="14" fillId="0" borderId="82" xfId="84" applyFont="1" applyFill="1" applyBorder="1" applyAlignment="1">
      <alignment vertical="center" shrinkToFit="1"/>
    </xf>
    <xf numFmtId="38" fontId="14" fillId="0" borderId="89" xfId="44" applyFont="1" applyBorder="1" applyProtection="1"/>
    <xf numFmtId="38" fontId="14" fillId="0" borderId="91" xfId="44" applyFont="1" applyBorder="1" applyProtection="1"/>
    <xf numFmtId="38" fontId="14" fillId="0" borderId="57" xfId="44" applyFont="1" applyBorder="1" applyProtection="1"/>
    <xf numFmtId="38" fontId="14" fillId="0" borderId="87" xfId="44" applyFont="1" applyBorder="1" applyAlignment="1" applyProtection="1">
      <alignment horizontal="right"/>
    </xf>
    <xf numFmtId="38" fontId="14" fillId="0" borderId="13" xfId="85" applyFont="1" applyBorder="1"/>
    <xf numFmtId="38" fontId="14" fillId="0" borderId="87" xfId="85" applyFont="1" applyBorder="1" applyAlignment="1">
      <alignment horizontal="right"/>
    </xf>
    <xf numFmtId="38" fontId="14" fillId="0" borderId="87" xfId="84" applyFont="1" applyFill="1" applyBorder="1" applyAlignment="1">
      <alignment horizontal="right" vertical="center" shrinkToFit="1"/>
    </xf>
    <xf numFmtId="38" fontId="14" fillId="0" borderId="93" xfId="84" applyFont="1" applyFill="1" applyBorder="1" applyAlignment="1">
      <alignment vertical="center" shrinkToFit="1"/>
    </xf>
    <xf numFmtId="38" fontId="14" fillId="0" borderId="24" xfId="84" applyFont="1" applyFill="1" applyBorder="1" applyAlignment="1">
      <alignment vertical="center" shrinkToFit="1"/>
    </xf>
    <xf numFmtId="38" fontId="14" fillId="0" borderId="78" xfId="84" applyFont="1" applyFill="1" applyBorder="1" applyAlignment="1">
      <alignment vertical="center" shrinkToFit="1"/>
    </xf>
    <xf numFmtId="38" fontId="14" fillId="0" borderId="94" xfId="84" applyFont="1" applyFill="1" applyBorder="1" applyAlignment="1">
      <alignment vertical="center" shrinkToFit="1"/>
    </xf>
    <xf numFmtId="38" fontId="14" fillId="0" borderId="80" xfId="84" applyFont="1" applyFill="1" applyBorder="1" applyAlignment="1">
      <alignment vertical="center" shrinkToFit="1"/>
    </xf>
    <xf numFmtId="38" fontId="14" fillId="0" borderId="19" xfId="84" applyFont="1" applyFill="1" applyBorder="1" applyAlignment="1">
      <alignment horizontal="right" vertical="center" shrinkToFit="1"/>
    </xf>
    <xf numFmtId="0" fontId="4" fillId="0" borderId="46" xfId="179" applyFont="1" applyBorder="1" applyAlignment="1">
      <alignment vertical="center"/>
    </xf>
    <xf numFmtId="179" fontId="4" fillId="0" borderId="12" xfId="177" applyNumberFormat="1" applyFont="1" applyBorder="1" applyAlignment="1">
      <alignment vertical="center"/>
    </xf>
    <xf numFmtId="179" fontId="4" fillId="0" borderId="46" xfId="178" applyNumberFormat="1" applyFont="1" applyBorder="1">
      <alignment vertical="center"/>
    </xf>
    <xf numFmtId="179" fontId="4" fillId="0" borderId="21" xfId="177" applyNumberFormat="1" applyFont="1" applyBorder="1" applyAlignment="1">
      <alignment vertical="center" shrinkToFit="1"/>
    </xf>
    <xf numFmtId="38" fontId="4" fillId="0" borderId="12" xfId="171" applyNumberFormat="1" applyFont="1" applyBorder="1" applyAlignment="1">
      <alignment horizontal="right" vertical="center"/>
    </xf>
    <xf numFmtId="38" fontId="4" fillId="0" borderId="12" xfId="171" quotePrefix="1" applyNumberFormat="1" applyFont="1" applyBorder="1" applyAlignment="1">
      <alignment horizontal="right" vertical="center"/>
    </xf>
    <xf numFmtId="38" fontId="4" fillId="0" borderId="12" xfId="171" applyNumberFormat="1" applyFont="1" applyBorder="1" applyAlignment="1">
      <alignment horizontal="right" vertical="center" shrinkToFit="1"/>
    </xf>
    <xf numFmtId="38" fontId="6" fillId="0" borderId="46" xfId="172" applyNumberFormat="1" applyFont="1" applyBorder="1" applyAlignment="1">
      <alignment horizontal="left" vertical="center" shrinkToFit="1"/>
    </xf>
    <xf numFmtId="38" fontId="14" fillId="0" borderId="21" xfId="171" applyNumberFormat="1" applyFont="1" applyBorder="1" applyAlignment="1">
      <alignment vertical="center" shrinkToFit="1"/>
    </xf>
    <xf numFmtId="38" fontId="4" fillId="0" borderId="46" xfId="172" applyNumberFormat="1" applyFont="1" applyBorder="1" applyAlignment="1">
      <alignment horizontal="right" vertical="center"/>
    </xf>
    <xf numFmtId="38" fontId="4" fillId="0" borderId="21" xfId="171" applyNumberFormat="1" applyFont="1" applyBorder="1" applyAlignment="1">
      <alignment horizontal="right" vertical="center"/>
    </xf>
    <xf numFmtId="38" fontId="4" fillId="0" borderId="12" xfId="169" applyNumberFormat="1" applyFont="1" applyBorder="1" applyAlignment="1">
      <alignment horizontal="right" vertical="center"/>
    </xf>
    <xf numFmtId="0" fontId="14" fillId="0" borderId="12" xfId="169" applyFont="1" applyBorder="1" applyAlignment="1">
      <alignment horizontal="center" vertical="center"/>
    </xf>
    <xf numFmtId="0" fontId="14" fillId="0" borderId="12" xfId="169" applyFont="1" applyBorder="1" applyAlignment="1">
      <alignment horizontal="left" vertical="center"/>
    </xf>
    <xf numFmtId="38" fontId="4" fillId="0" borderId="46" xfId="170" applyNumberFormat="1" applyFont="1" applyBorder="1" applyAlignment="1">
      <alignment horizontal="right" vertical="center"/>
    </xf>
    <xf numFmtId="0" fontId="14" fillId="0" borderId="46" xfId="170" applyBorder="1" applyAlignment="1">
      <alignment horizontal="center" vertical="center"/>
    </xf>
    <xf numFmtId="0" fontId="4" fillId="0" borderId="46" xfId="0" applyFont="1" applyBorder="1" applyAlignment="1">
      <alignment horizontal="left" vertical="center"/>
    </xf>
    <xf numFmtId="38" fontId="4" fillId="0" borderId="21" xfId="169" applyNumberFormat="1" applyFont="1" applyBorder="1" applyAlignment="1">
      <alignment horizontal="right" vertical="center"/>
    </xf>
    <xf numFmtId="0" fontId="4" fillId="0" borderId="21" xfId="169" applyFont="1" applyBorder="1" applyAlignment="1">
      <alignment horizontal="center" vertical="center"/>
    </xf>
    <xf numFmtId="0" fontId="4" fillId="0" borderId="21" xfId="169" applyFont="1" applyBorder="1" applyAlignment="1">
      <alignment horizontal="left" vertical="center"/>
    </xf>
    <xf numFmtId="38" fontId="4" fillId="0" borderId="12" xfId="165" applyNumberFormat="1" applyFont="1" applyBorder="1" applyAlignment="1">
      <alignment horizontal="right" vertical="center"/>
    </xf>
    <xf numFmtId="0" fontId="4" fillId="0" borderId="12" xfId="165" applyFont="1" applyBorder="1"/>
    <xf numFmtId="38" fontId="4" fillId="0" borderId="46" xfId="166" applyNumberFormat="1" applyFont="1" applyBorder="1" applyAlignment="1">
      <alignment horizontal="right" vertical="center"/>
    </xf>
    <xf numFmtId="0" fontId="4" fillId="0" borderId="46" xfId="166" applyFont="1" applyBorder="1">
      <alignment vertical="center"/>
    </xf>
    <xf numFmtId="38" fontId="4" fillId="0" borderId="21" xfId="165" applyNumberFormat="1" applyFont="1" applyBorder="1"/>
    <xf numFmtId="38" fontId="4" fillId="0" borderId="21" xfId="165" applyNumberFormat="1" applyFont="1" applyBorder="1" applyAlignment="1">
      <alignment horizontal="right" vertical="center"/>
    </xf>
    <xf numFmtId="38" fontId="4" fillId="0" borderId="12" xfId="168" applyNumberFormat="1" applyFont="1" applyBorder="1" applyAlignment="1">
      <alignment horizontal="right" vertical="center"/>
    </xf>
    <xf numFmtId="38" fontId="4" fillId="0" borderId="12" xfId="167" applyNumberFormat="1" applyFont="1" applyBorder="1" applyAlignment="1">
      <alignment horizontal="right" vertical="center"/>
    </xf>
    <xf numFmtId="0" fontId="4" fillId="0" borderId="12" xfId="167" applyFont="1" applyBorder="1"/>
    <xf numFmtId="38" fontId="4" fillId="0" borderId="46" xfId="168" applyNumberFormat="1" applyFont="1" applyBorder="1" applyAlignment="1">
      <alignment horizontal="right" vertical="center"/>
    </xf>
    <xf numFmtId="38" fontId="4" fillId="0" borderId="46" xfId="167" applyNumberFormat="1" applyFont="1" applyBorder="1" applyAlignment="1">
      <alignment horizontal="right" vertical="center"/>
    </xf>
    <xf numFmtId="0" fontId="4" fillId="0" borderId="46" xfId="0" applyFont="1" applyBorder="1">
      <alignment vertical="center"/>
    </xf>
    <xf numFmtId="0" fontId="4" fillId="0" borderId="21" xfId="167" applyFont="1" applyBorder="1"/>
    <xf numFmtId="38" fontId="4" fillId="0" borderId="21" xfId="167" applyNumberFormat="1" applyFont="1" applyBorder="1" applyAlignment="1">
      <alignment horizontal="right" vertical="center"/>
    </xf>
    <xf numFmtId="0" fontId="4" fillId="0" borderId="46" xfId="176" applyFont="1" applyBorder="1">
      <alignment vertical="center"/>
    </xf>
    <xf numFmtId="0" fontId="4" fillId="0" borderId="12" xfId="175" applyFont="1" applyBorder="1" applyAlignment="1">
      <alignment vertical="center"/>
    </xf>
    <xf numFmtId="0" fontId="4" fillId="0" borderId="21" xfId="175" applyFont="1" applyBorder="1" applyAlignment="1">
      <alignment vertical="center" shrinkToFit="1"/>
    </xf>
    <xf numFmtId="38" fontId="4" fillId="0" borderId="12" xfId="176" applyNumberFormat="1" applyFont="1" applyBorder="1" applyAlignment="1">
      <alignment horizontal="right" vertical="center"/>
    </xf>
    <xf numFmtId="38" fontId="4" fillId="0" borderId="12" xfId="176" applyNumberFormat="1" applyFont="1" applyBorder="1" applyAlignment="1">
      <alignment horizontal="left" vertical="center"/>
    </xf>
    <xf numFmtId="38" fontId="4" fillId="0" borderId="12" xfId="175" applyNumberFormat="1" applyFont="1" applyBorder="1" applyAlignment="1">
      <alignment horizontal="right" vertical="center"/>
    </xf>
    <xf numFmtId="179" fontId="4" fillId="0" borderId="12" xfId="164" applyNumberFormat="1" applyFont="1" applyBorder="1">
      <alignment vertical="center"/>
    </xf>
    <xf numFmtId="38" fontId="4" fillId="0" borderId="21" xfId="175" applyNumberFormat="1" applyFont="1" applyBorder="1" applyAlignment="1">
      <alignment horizontal="right" vertical="center"/>
    </xf>
    <xf numFmtId="38" fontId="4" fillId="0" borderId="21" xfId="175" applyNumberFormat="1" applyFont="1" applyBorder="1" applyAlignment="1">
      <alignment horizontal="left" vertical="center"/>
    </xf>
    <xf numFmtId="38" fontId="4" fillId="0" borderId="46" xfId="176" applyNumberFormat="1" applyFont="1" applyBorder="1" applyAlignment="1">
      <alignment horizontal="right" vertical="center"/>
    </xf>
    <xf numFmtId="38" fontId="4" fillId="0" borderId="46" xfId="176" applyNumberFormat="1" applyFont="1" applyBorder="1" applyAlignment="1">
      <alignment horizontal="left" vertical="center"/>
    </xf>
    <xf numFmtId="38" fontId="4" fillId="0" borderId="12" xfId="161" applyNumberFormat="1" applyFont="1" applyBorder="1" applyAlignment="1">
      <alignment horizontal="right" vertical="center"/>
    </xf>
    <xf numFmtId="38" fontId="4" fillId="0" borderId="12" xfId="162" applyNumberFormat="1" applyFont="1" applyBorder="1" applyAlignment="1">
      <alignment horizontal="right" vertical="center"/>
    </xf>
    <xf numFmtId="0" fontId="4" fillId="0" borderId="12" xfId="160" applyFont="1" applyBorder="1" applyAlignment="1">
      <alignment horizontal="right" vertical="center"/>
    </xf>
    <xf numFmtId="0" fontId="14" fillId="0" borderId="12" xfId="160" applyFont="1" applyBorder="1" applyAlignment="1">
      <alignment horizontal="left" vertical="center" shrinkToFit="1"/>
    </xf>
    <xf numFmtId="0" fontId="4" fillId="0" borderId="46" xfId="162" applyFont="1" applyBorder="1" applyAlignment="1">
      <alignment horizontal="left" vertical="center"/>
    </xf>
    <xf numFmtId="0" fontId="4" fillId="0" borderId="46" xfId="162" applyFont="1" applyBorder="1" applyAlignment="1">
      <alignment horizontal="left" vertical="center" shrinkToFit="1"/>
    </xf>
    <xf numFmtId="0" fontId="4" fillId="0" borderId="46" xfId="162" applyFont="1" applyBorder="1" applyAlignment="1">
      <alignment horizontal="center" vertical="center"/>
    </xf>
    <xf numFmtId="38" fontId="4" fillId="0" borderId="46" xfId="162" applyNumberFormat="1" applyFont="1" applyBorder="1" applyAlignment="1">
      <alignment horizontal="right" vertical="center"/>
    </xf>
    <xf numFmtId="0" fontId="4" fillId="0" borderId="46" xfId="162" applyFont="1" applyBorder="1" applyAlignment="1">
      <alignment vertical="center" shrinkToFit="1"/>
    </xf>
    <xf numFmtId="0" fontId="14" fillId="0" borderId="46" xfId="159" applyBorder="1" applyAlignment="1">
      <alignment horizontal="left" vertical="center" shrinkToFit="1"/>
    </xf>
    <xf numFmtId="181" fontId="4" fillId="0" borderId="46" xfId="159" applyNumberFormat="1" applyFont="1" applyBorder="1" applyAlignment="1">
      <alignment horizontal="right" vertical="center"/>
    </xf>
    <xf numFmtId="0" fontId="14" fillId="0" borderId="21" xfId="16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 shrinkToFit="1"/>
    </xf>
    <xf numFmtId="0" fontId="4" fillId="0" borderId="21" xfId="161" applyFont="1" applyBorder="1" applyAlignment="1">
      <alignment horizontal="center" vertical="center"/>
    </xf>
    <xf numFmtId="38" fontId="4" fillId="0" borderId="21" xfId="161" applyNumberFormat="1" applyFont="1" applyBorder="1" applyAlignment="1">
      <alignment horizontal="right" vertical="center"/>
    </xf>
    <xf numFmtId="0" fontId="4" fillId="0" borderId="21" xfId="161" applyFont="1" applyBorder="1" applyAlignment="1">
      <alignment vertical="center" shrinkToFit="1"/>
    </xf>
    <xf numFmtId="180" fontId="4" fillId="0" borderId="21" xfId="160" applyNumberFormat="1" applyFont="1" applyBorder="1" applyAlignment="1">
      <alignment horizontal="right" vertical="center"/>
    </xf>
    <xf numFmtId="0" fontId="4" fillId="0" borderId="0" xfId="0" applyFont="1" applyAlignment="1"/>
    <xf numFmtId="178" fontId="4" fillId="35" borderId="59" xfId="43" applyFont="1" applyFill="1" applyBorder="1" applyAlignment="1" applyProtection="1">
      <alignment horizontal="left" vertical="center"/>
    </xf>
    <xf numFmtId="0" fontId="6" fillId="0" borderId="15" xfId="162" applyFont="1" applyBorder="1" applyAlignment="1">
      <alignment vertical="center" wrapText="1" shrinkToFit="1"/>
    </xf>
    <xf numFmtId="0" fontId="5" fillId="0" borderId="12" xfId="161" applyFont="1" applyBorder="1" applyAlignment="1">
      <alignment horizontal="left" vertical="center" wrapText="1" shrinkToFit="1"/>
    </xf>
    <xf numFmtId="0" fontId="4" fillId="0" borderId="36" xfId="0" applyFont="1" applyBorder="1" applyAlignment="1">
      <alignment horizontal="center"/>
    </xf>
    <xf numFmtId="0" fontId="10" fillId="67" borderId="66" xfId="0" applyFont="1" applyFill="1" applyBorder="1" applyAlignment="1">
      <alignment horizontal="right"/>
    </xf>
    <xf numFmtId="0" fontId="10" fillId="67" borderId="67" xfId="0" applyFont="1" applyFill="1" applyBorder="1" applyAlignment="1">
      <alignment horizontal="left"/>
    </xf>
    <xf numFmtId="0" fontId="4" fillId="68" borderId="122" xfId="0" applyFont="1" applyFill="1" applyBorder="1" applyAlignment="1">
      <alignment horizontal="center" vertical="center"/>
    </xf>
    <xf numFmtId="0" fontId="14" fillId="0" borderId="123" xfId="0" applyFont="1" applyBorder="1" applyAlignment="1">
      <alignment horizontal="right" vertical="center"/>
    </xf>
    <xf numFmtId="38" fontId="14" fillId="0" borderId="124" xfId="0" applyNumberFormat="1" applyFont="1" applyBorder="1" applyAlignment="1">
      <alignment horizontal="right" vertical="center"/>
    </xf>
    <xf numFmtId="38" fontId="14" fillId="0" borderId="66" xfId="84" applyFont="1" applyFill="1" applyBorder="1" applyAlignment="1">
      <alignment horizontal="right" vertical="center" shrinkToFit="1"/>
    </xf>
    <xf numFmtId="178" fontId="14" fillId="0" borderId="125" xfId="43" applyFont="1" applyBorder="1" applyAlignment="1" applyProtection="1">
      <alignment horizontal="right" vertical="center"/>
    </xf>
    <xf numFmtId="178" fontId="14" fillId="0" borderId="126" xfId="43" applyFont="1" applyBorder="1" applyAlignment="1" applyProtection="1">
      <alignment horizontal="right" vertical="center"/>
    </xf>
    <xf numFmtId="178" fontId="14" fillId="0" borderId="127" xfId="43" applyFont="1" applyBorder="1" applyAlignment="1" applyProtection="1">
      <alignment horizontal="right" vertical="center"/>
    </xf>
    <xf numFmtId="0" fontId="36" fillId="0" borderId="122" xfId="0" applyFont="1" applyBorder="1" applyAlignment="1">
      <alignment vertical="center" shrinkToFit="1"/>
    </xf>
    <xf numFmtId="0" fontId="4" fillId="68" borderId="44" xfId="0" applyFont="1" applyFill="1" applyBorder="1" applyAlignment="1">
      <alignment horizontal="center" vertical="center"/>
    </xf>
    <xf numFmtId="38" fontId="14" fillId="0" borderId="128" xfId="84" applyFont="1" applyFill="1" applyBorder="1" applyAlignment="1">
      <alignment horizontal="right" vertical="center" shrinkToFit="1"/>
    </xf>
    <xf numFmtId="38" fontId="14" fillId="0" borderId="77" xfId="0" applyNumberFormat="1" applyFont="1" applyBorder="1" applyAlignment="1">
      <alignment horizontal="right" vertical="center"/>
    </xf>
    <xf numFmtId="38" fontId="14" fillId="0" borderId="129" xfId="84" applyFont="1" applyFill="1" applyBorder="1" applyAlignment="1">
      <alignment horizontal="right" vertical="center" shrinkToFit="1"/>
    </xf>
    <xf numFmtId="38" fontId="14" fillId="0" borderId="93" xfId="84" applyFont="1" applyFill="1" applyBorder="1" applyAlignment="1">
      <alignment horizontal="right" vertical="center" shrinkToFit="1"/>
    </xf>
    <xf numFmtId="0" fontId="36" fillId="0" borderId="44" xfId="0" applyFont="1" applyBorder="1" applyAlignment="1">
      <alignment vertical="center" shrinkToFit="1"/>
    </xf>
    <xf numFmtId="38" fontId="14" fillId="0" borderId="14" xfId="84" applyFont="1" applyFill="1" applyBorder="1" applyAlignment="1">
      <alignment horizontal="right" vertical="center" shrinkToFit="1"/>
    </xf>
    <xf numFmtId="38" fontId="14" fillId="0" borderId="47" xfId="85" applyFont="1" applyBorder="1" applyAlignment="1">
      <alignment horizontal="right" vertical="center"/>
    </xf>
    <xf numFmtId="38" fontId="14" fillId="0" borderId="67" xfId="84" applyFont="1" applyFill="1" applyBorder="1" applyAlignment="1">
      <alignment horizontal="right" vertical="center" shrinkToFit="1"/>
    </xf>
    <xf numFmtId="38" fontId="14" fillId="0" borderId="47" xfId="85" applyFont="1" applyBorder="1" applyAlignment="1">
      <alignment vertical="center"/>
    </xf>
    <xf numFmtId="0" fontId="72" fillId="0" borderId="44" xfId="0" applyFont="1" applyBorder="1" applyAlignment="1">
      <alignment vertical="center" shrinkToFit="1"/>
    </xf>
    <xf numFmtId="38" fontId="14" fillId="0" borderId="44" xfId="85" applyFont="1" applyBorder="1" applyAlignment="1">
      <alignment vertical="center"/>
    </xf>
    <xf numFmtId="38" fontId="14" fillId="0" borderId="44" xfId="84" applyFont="1" applyBorder="1" applyAlignment="1" applyProtection="1">
      <alignment horizontal="right" vertical="center"/>
    </xf>
    <xf numFmtId="38" fontId="14" fillId="0" borderId="47" xfId="84" applyFont="1" applyBorder="1" applyAlignment="1" applyProtection="1">
      <alignment horizontal="right" vertical="center"/>
    </xf>
    <xf numFmtId="38" fontId="14" fillId="0" borderId="53" xfId="85" applyFont="1" applyFill="1" applyBorder="1" applyAlignment="1">
      <alignment vertical="center"/>
    </xf>
    <xf numFmtId="38" fontId="14" fillId="0" borderId="44" xfId="85" applyFont="1" applyFill="1" applyBorder="1" applyAlignment="1">
      <alignment vertical="center"/>
    </xf>
    <xf numFmtId="38" fontId="14" fillId="0" borderId="130" xfId="44" applyFont="1" applyBorder="1" applyAlignment="1" applyProtection="1">
      <alignment vertical="center"/>
    </xf>
    <xf numFmtId="38" fontId="14" fillId="0" borderId="44" xfId="44" applyFont="1" applyBorder="1" applyAlignment="1" applyProtection="1">
      <alignment vertical="center"/>
    </xf>
    <xf numFmtId="38" fontId="14" fillId="0" borderId="52" xfId="44" applyFont="1" applyBorder="1" applyAlignment="1" applyProtection="1">
      <alignment horizontal="right" vertical="center"/>
    </xf>
    <xf numFmtId="38" fontId="14" fillId="0" borderId="44" xfId="85" applyFont="1" applyBorder="1" applyAlignment="1">
      <alignment horizontal="right" vertical="center"/>
    </xf>
    <xf numFmtId="38" fontId="14" fillId="0" borderId="130" xfId="44" applyFont="1" applyBorder="1" applyAlignment="1" applyProtection="1">
      <alignment horizontal="right" vertical="center"/>
    </xf>
    <xf numFmtId="38" fontId="14" fillId="0" borderId="44" xfId="44" applyFont="1" applyBorder="1" applyAlignment="1" applyProtection="1">
      <alignment horizontal="right" vertical="center"/>
    </xf>
    <xf numFmtId="38" fontId="14" fillId="0" borderId="130" xfId="84" applyFont="1" applyFill="1" applyBorder="1" applyAlignment="1">
      <alignment vertical="center" shrinkToFit="1"/>
    </xf>
    <xf numFmtId="38" fontId="14" fillId="0" borderId="131" xfId="44" applyFont="1" applyBorder="1" applyAlignment="1" applyProtection="1">
      <alignment horizontal="right" vertical="center"/>
    </xf>
    <xf numFmtId="38" fontId="14" fillId="0" borderId="132" xfId="84" applyFont="1" applyFill="1" applyBorder="1" applyAlignment="1">
      <alignment vertical="center" shrinkToFit="1"/>
    </xf>
    <xf numFmtId="38" fontId="14" fillId="0" borderId="91" xfId="84" applyFont="1" applyFill="1" applyBorder="1" applyAlignment="1">
      <alignment vertical="center" shrinkToFit="1"/>
    </xf>
    <xf numFmtId="38" fontId="14" fillId="0" borderId="48" xfId="85" applyFont="1" applyBorder="1"/>
    <xf numFmtId="38" fontId="14" fillId="0" borderId="133" xfId="0" applyNumberFormat="1" applyFont="1" applyBorder="1" applyAlignment="1">
      <alignment horizontal="right" vertical="center"/>
    </xf>
    <xf numFmtId="38" fontId="14" fillId="0" borderId="44" xfId="85" applyFont="1" applyBorder="1" applyAlignment="1">
      <alignment horizontal="right"/>
    </xf>
    <xf numFmtId="38" fontId="14" fillId="0" borderId="52" xfId="85" applyFont="1" applyBorder="1" applyAlignment="1">
      <alignment horizontal="right"/>
    </xf>
    <xf numFmtId="38" fontId="14" fillId="0" borderId="24" xfId="85" applyFont="1" applyBorder="1"/>
    <xf numFmtId="38" fontId="14" fillId="0" borderId="80" xfId="0" applyNumberFormat="1" applyFont="1" applyBorder="1" applyAlignment="1">
      <alignment horizontal="right" vertical="center"/>
    </xf>
    <xf numFmtId="38" fontId="14" fillId="0" borderId="93" xfId="85" applyFont="1" applyBorder="1" applyAlignment="1">
      <alignment horizontal="right" vertical="center"/>
    </xf>
    <xf numFmtId="38" fontId="14" fillId="0" borderId="37" xfId="85" applyFont="1" applyBorder="1" applyAlignment="1">
      <alignment horizontal="right" vertical="center"/>
    </xf>
    <xf numFmtId="38" fontId="14" fillId="0" borderId="24" xfId="85" applyFont="1" applyBorder="1" applyAlignment="1">
      <alignment horizontal="right" vertical="center"/>
    </xf>
    <xf numFmtId="38" fontId="14" fillId="0" borderId="22" xfId="85" applyFont="1" applyBorder="1" applyAlignment="1">
      <alignment horizontal="right" vertical="center"/>
    </xf>
    <xf numFmtId="38" fontId="14" fillId="0" borderId="79" xfId="85" applyFont="1" applyBorder="1" applyAlignment="1">
      <alignment horizontal="right" vertical="center"/>
    </xf>
    <xf numFmtId="38" fontId="14" fillId="0" borderId="78" xfId="85" applyFont="1" applyBorder="1" applyAlignment="1">
      <alignment horizontal="right" vertical="center"/>
    </xf>
    <xf numFmtId="38" fontId="14" fillId="0" borderId="52" xfId="189" applyFont="1" applyBorder="1"/>
    <xf numFmtId="38" fontId="14" fillId="0" borderId="13" xfId="189" applyFont="1" applyBorder="1"/>
    <xf numFmtId="38" fontId="14" fillId="0" borderId="35" xfId="189" applyFont="1" applyBorder="1"/>
    <xf numFmtId="38" fontId="14" fillId="0" borderId="48" xfId="189" applyFont="1" applyBorder="1"/>
    <xf numFmtId="38" fontId="14" fillId="0" borderId="11" xfId="189" applyFont="1" applyBorder="1"/>
    <xf numFmtId="38" fontId="14" fillId="0" borderId="53" xfId="189" applyFont="1" applyBorder="1"/>
    <xf numFmtId="38" fontId="14" fillId="0" borderId="44" xfId="189" applyFont="1" applyBorder="1" applyAlignment="1">
      <alignment horizontal="right"/>
    </xf>
    <xf numFmtId="38" fontId="14" fillId="0" borderId="52" xfId="189" applyFont="1" applyBorder="1" applyAlignment="1">
      <alignment horizontal="right"/>
    </xf>
    <xf numFmtId="38" fontId="14" fillId="0" borderId="80" xfId="85" applyFont="1" applyBorder="1" applyAlignment="1">
      <alignment horizontal="right" vertical="center"/>
    </xf>
    <xf numFmtId="38" fontId="14" fillId="0" borderId="134" xfId="0" applyNumberFormat="1" applyFont="1" applyBorder="1" applyAlignment="1">
      <alignment horizontal="right" vertical="center"/>
    </xf>
    <xf numFmtId="38" fontId="14" fillId="0" borderId="19" xfId="85" applyFont="1" applyBorder="1"/>
    <xf numFmtId="38" fontId="14" fillId="0" borderId="12" xfId="85" applyFont="1" applyBorder="1"/>
    <xf numFmtId="38" fontId="14" fillId="0" borderId="0" xfId="85" applyFont="1" applyBorder="1"/>
    <xf numFmtId="38" fontId="14" fillId="0" borderId="30" xfId="85" applyFont="1" applyBorder="1"/>
    <xf numFmtId="38" fontId="14" fillId="0" borderId="67" xfId="85" applyFont="1" applyBorder="1" applyAlignment="1">
      <alignment horizontal="right"/>
    </xf>
    <xf numFmtId="38" fontId="14" fillId="0" borderId="54" xfId="85" applyFont="1" applyBorder="1" applyAlignment="1">
      <alignment horizontal="right"/>
    </xf>
    <xf numFmtId="38" fontId="14" fillId="0" borderId="135" xfId="44" applyFont="1" applyBorder="1" applyProtection="1"/>
    <xf numFmtId="38" fontId="14" fillId="0" borderId="136" xfId="44" applyFont="1" applyBorder="1" applyProtection="1"/>
    <xf numFmtId="38" fontId="14" fillId="0" borderId="137" xfId="44" applyFont="1" applyBorder="1" applyProtection="1"/>
    <xf numFmtId="38" fontId="14" fillId="0" borderId="138" xfId="44" applyFont="1" applyBorder="1" applyProtection="1"/>
    <xf numFmtId="38" fontId="14" fillId="0" borderId="44" xfId="44" applyFont="1" applyBorder="1" applyProtection="1"/>
    <xf numFmtId="38" fontId="14" fillId="0" borderId="52" xfId="44" applyFont="1" applyBorder="1" applyAlignment="1" applyProtection="1">
      <alignment horizontal="right"/>
    </xf>
    <xf numFmtId="38" fontId="14" fillId="0" borderId="37" xfId="85" applyFont="1" applyBorder="1"/>
    <xf numFmtId="38" fontId="14" fillId="0" borderId="22" xfId="85" applyFont="1" applyBorder="1"/>
    <xf numFmtId="38" fontId="14" fillId="0" borderId="79" xfId="85" applyFont="1" applyBorder="1"/>
    <xf numFmtId="38" fontId="14" fillId="0" borderId="78" xfId="85" applyFont="1" applyBorder="1" applyAlignment="1">
      <alignment horizontal="right"/>
    </xf>
    <xf numFmtId="38" fontId="14" fillId="0" borderId="93" xfId="85" applyFont="1" applyBorder="1" applyAlignment="1">
      <alignment horizontal="right"/>
    </xf>
    <xf numFmtId="0" fontId="36" fillId="0" borderId="44" xfId="190" applyFont="1" applyBorder="1" applyAlignment="1">
      <alignment vertical="center" shrinkToFit="1"/>
    </xf>
    <xf numFmtId="38" fontId="14" fillId="0" borderId="93" xfId="85" applyFont="1" applyBorder="1"/>
    <xf numFmtId="38" fontId="14" fillId="0" borderId="78" xfId="85" applyFont="1" applyBorder="1"/>
    <xf numFmtId="38" fontId="14" fillId="0" borderId="44" xfId="85" applyFont="1" applyBorder="1"/>
    <xf numFmtId="0" fontId="74" fillId="0" borderId="44" xfId="0" applyFont="1" applyBorder="1" applyAlignment="1">
      <alignment vertical="center" wrapText="1" shrinkToFit="1"/>
    </xf>
    <xf numFmtId="38" fontId="14" fillId="0" borderId="130" xfId="44" applyFont="1" applyBorder="1" applyProtection="1"/>
    <xf numFmtId="0" fontId="36" fillId="0" borderId="44" xfId="191" applyFont="1" applyBorder="1" applyAlignment="1">
      <alignment vertical="center" shrinkToFit="1"/>
    </xf>
    <xf numFmtId="38" fontId="14" fillId="0" borderId="139" xfId="44" applyFont="1" applyBorder="1" applyProtection="1"/>
    <xf numFmtId="38" fontId="14" fillId="0" borderId="140" xfId="44" applyFont="1" applyBorder="1" applyProtection="1"/>
    <xf numFmtId="38" fontId="14" fillId="0" borderId="141" xfId="84" applyFont="1" applyFill="1" applyBorder="1" applyAlignment="1">
      <alignment vertical="center" shrinkToFit="1"/>
    </xf>
    <xf numFmtId="38" fontId="14" fillId="0" borderId="44" xfId="0" applyNumberFormat="1" applyFont="1" applyBorder="1" applyAlignment="1">
      <alignment vertical="center" shrinkToFit="1"/>
    </xf>
    <xf numFmtId="38" fontId="14" fillId="0" borderId="142" xfId="84" applyFont="1" applyFill="1" applyBorder="1" applyAlignment="1">
      <alignment horizontal="right" vertical="center" shrinkToFit="1"/>
    </xf>
    <xf numFmtId="38" fontId="14" fillId="0" borderId="36" xfId="84" applyFont="1" applyFill="1" applyBorder="1" applyAlignment="1">
      <alignment horizontal="right" vertical="center" shrinkToFit="1"/>
    </xf>
    <xf numFmtId="38" fontId="14" fillId="0" borderId="11" xfId="84" applyFont="1" applyFill="1" applyBorder="1" applyAlignment="1">
      <alignment horizontal="right" vertical="center" shrinkToFit="1"/>
    </xf>
    <xf numFmtId="38" fontId="14" fillId="0" borderId="143" xfId="84" applyFont="1" applyFill="1" applyBorder="1" applyAlignment="1">
      <alignment horizontal="right" vertical="center" shrinkToFit="1"/>
    </xf>
    <xf numFmtId="38" fontId="14" fillId="0" borderId="48" xfId="44" applyFont="1" applyBorder="1" applyAlignment="1" applyProtection="1">
      <alignment horizontal="right" vertical="center"/>
    </xf>
    <xf numFmtId="38" fontId="14" fillId="0" borderId="144" xfId="0" applyNumberFormat="1" applyFont="1" applyBorder="1" applyAlignment="1">
      <alignment horizontal="right" vertical="center"/>
    </xf>
    <xf numFmtId="38" fontId="14" fillId="0" borderId="145" xfId="84" applyFont="1" applyFill="1" applyBorder="1" applyAlignment="1">
      <alignment horizontal="right" vertical="center" shrinkToFit="1"/>
    </xf>
    <xf numFmtId="38" fontId="14" fillId="0" borderId="116" xfId="84" applyFont="1" applyFill="1" applyBorder="1" applyAlignment="1">
      <alignment vertical="center" shrinkToFit="1"/>
    </xf>
    <xf numFmtId="38" fontId="14" fillId="0" borderId="27" xfId="84" applyFont="1" applyBorder="1" applyAlignment="1">
      <alignment vertical="center" shrinkToFit="1"/>
    </xf>
    <xf numFmtId="38" fontId="14" fillId="0" borderId="32" xfId="84" applyFont="1" applyFill="1" applyBorder="1" applyAlignment="1">
      <alignment vertical="center" shrinkToFit="1"/>
    </xf>
    <xf numFmtId="38" fontId="14" fillId="0" borderId="33" xfId="84" applyFont="1" applyBorder="1" applyAlignment="1">
      <alignment vertical="center" shrinkToFit="1"/>
    </xf>
    <xf numFmtId="0" fontId="14" fillId="68" borderId="32" xfId="0" applyFont="1" applyFill="1" applyBorder="1" applyAlignment="1">
      <alignment vertical="center" shrinkToFit="1"/>
    </xf>
    <xf numFmtId="0" fontId="14" fillId="0" borderId="33" xfId="0" applyFont="1" applyBorder="1">
      <alignment vertical="center"/>
    </xf>
    <xf numFmtId="0" fontId="6" fillId="0" borderId="36" xfId="0" applyFont="1" applyBorder="1" applyAlignment="1">
      <alignment horizontal="center"/>
    </xf>
    <xf numFmtId="0" fontId="4" fillId="0" borderId="12" xfId="170" applyFont="1" applyBorder="1" applyAlignment="1">
      <alignment horizontal="left" vertical="center" wrapText="1"/>
    </xf>
    <xf numFmtId="0" fontId="6" fillId="0" borderId="35" xfId="0" applyFont="1" applyBorder="1" applyAlignment="1">
      <alignment horizontal="center"/>
    </xf>
    <xf numFmtId="38" fontId="4" fillId="0" borderId="15" xfId="86" applyFont="1" applyFill="1" applyBorder="1" applyAlignment="1">
      <alignment vertical="center"/>
    </xf>
    <xf numFmtId="178" fontId="4" fillId="0" borderId="12" xfId="169" applyNumberFormat="1" applyFont="1" applyBorder="1" applyAlignment="1">
      <alignment horizontal="right" vertical="center"/>
    </xf>
    <xf numFmtId="0" fontId="4" fillId="0" borderId="12" xfId="169" applyFont="1" applyBorder="1" applyAlignment="1">
      <alignment horizontal="center" vertical="center"/>
    </xf>
    <xf numFmtId="178" fontId="4" fillId="0" borderId="24" xfId="86" applyNumberFormat="1" applyFont="1" applyFill="1" applyBorder="1" applyAlignment="1">
      <alignment vertical="center"/>
    </xf>
    <xf numFmtId="178" fontId="4" fillId="0" borderId="24" xfId="86" applyNumberFormat="1" applyFont="1" applyFill="1" applyBorder="1" applyAlignment="1">
      <alignment horizontal="center" vertical="center"/>
    </xf>
    <xf numFmtId="178" fontId="4" fillId="0" borderId="12" xfId="167" applyNumberFormat="1" applyFont="1" applyBorder="1" applyAlignment="1">
      <alignment horizontal="right" vertical="center"/>
    </xf>
    <xf numFmtId="38" fontId="3" fillId="33" borderId="24" xfId="86" applyFont="1" applyFill="1" applyBorder="1" applyAlignment="1">
      <alignment vertical="center"/>
    </xf>
    <xf numFmtId="178" fontId="4" fillId="0" borderId="24" xfId="0" applyNumberFormat="1" applyFont="1" applyBorder="1" applyAlignment="1">
      <alignment horizontal="right" vertical="center"/>
    </xf>
    <xf numFmtId="178" fontId="4" fillId="0" borderId="12" xfId="182" applyNumberFormat="1" applyFont="1" applyBorder="1" applyAlignment="1">
      <alignment vertical="center" wrapText="1"/>
    </xf>
    <xf numFmtId="178" fontId="5" fillId="0" borderId="21" xfId="176" applyNumberFormat="1" applyFont="1" applyBorder="1" applyAlignment="1">
      <alignment horizontal="right" vertical="center" wrapText="1"/>
    </xf>
    <xf numFmtId="0" fontId="4" fillId="0" borderId="12" xfId="162" applyFont="1" applyBorder="1" applyAlignment="1">
      <alignment vertical="top" wrapText="1"/>
    </xf>
    <xf numFmtId="0" fontId="4" fillId="68" borderId="47" xfId="0" applyFont="1" applyFill="1" applyBorder="1" applyAlignment="1">
      <alignment horizontal="center" vertical="center"/>
    </xf>
    <xf numFmtId="0" fontId="36" fillId="0" borderId="146" xfId="0" applyFont="1" applyBorder="1">
      <alignment vertical="center"/>
    </xf>
    <xf numFmtId="178" fontId="11" fillId="0" borderId="24" xfId="164" applyNumberFormat="1" applyFont="1" applyBorder="1" applyAlignment="1">
      <alignment horizontal="left" vertical="center" wrapText="1" shrinkToFit="1"/>
    </xf>
    <xf numFmtId="178" fontId="4" fillId="0" borderId="65" xfId="0" applyNumberFormat="1" applyFont="1" applyBorder="1" applyAlignment="1">
      <alignment horizontal="right" vertical="center"/>
    </xf>
    <xf numFmtId="178" fontId="4" fillId="0" borderId="65" xfId="183" applyNumberFormat="1" applyFont="1" applyBorder="1" applyAlignment="1">
      <alignment horizontal="right" vertical="center"/>
    </xf>
    <xf numFmtId="178" fontId="4" fillId="0" borderId="65" xfId="183" applyNumberFormat="1" applyFont="1" applyBorder="1" applyAlignment="1">
      <alignment horizontal="right" vertical="center" shrinkToFit="1"/>
    </xf>
    <xf numFmtId="178" fontId="4" fillId="0" borderId="65" xfId="183" applyNumberFormat="1" applyFont="1" applyBorder="1" applyAlignment="1">
      <alignment horizontal="left" vertical="center" shrinkToFit="1"/>
    </xf>
    <xf numFmtId="0" fontId="4" fillId="0" borderId="148" xfId="0" applyFont="1" applyBorder="1">
      <alignment vertical="center"/>
    </xf>
    <xf numFmtId="0" fontId="4" fillId="0" borderId="147" xfId="0" applyFont="1" applyBorder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shrinkToFit="1"/>
    </xf>
    <xf numFmtId="0" fontId="4" fillId="0" borderId="12" xfId="0" applyFont="1" applyBorder="1" applyAlignment="1">
      <alignment horizontal="center" shrinkToFit="1"/>
    </xf>
    <xf numFmtId="0" fontId="4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4" fillId="0" borderId="23" xfId="0" applyNumberFormat="1" applyFont="1" applyBorder="1" applyAlignment="1">
      <alignment horizontal="center" vertical="center" shrinkToFit="1"/>
    </xf>
    <xf numFmtId="178" fontId="4" fillId="0" borderId="19" xfId="0" applyNumberFormat="1" applyFont="1" applyBorder="1" applyAlignment="1">
      <alignment horizontal="center" vertical="center" shrinkToFit="1"/>
    </xf>
    <xf numFmtId="178" fontId="4" fillId="0" borderId="18" xfId="0" applyNumberFormat="1" applyFont="1" applyBorder="1" applyAlignment="1">
      <alignment horizontal="center" vertical="center"/>
    </xf>
    <xf numFmtId="178" fontId="4" fillId="0" borderId="14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3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6" xfId="0" applyFont="1" applyBorder="1" applyAlignment="1">
      <alignment horizontal="center" shrinkToFit="1"/>
    </xf>
    <xf numFmtId="0" fontId="7" fillId="0" borderId="13" xfId="0" applyFont="1" applyBorder="1" applyAlignment="1">
      <alignment horizontal="center" shrinkToFit="1"/>
    </xf>
    <xf numFmtId="0" fontId="6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wrapText="1" shrinkToFit="1"/>
    </xf>
    <xf numFmtId="0" fontId="5" fillId="0" borderId="24" xfId="0" applyFont="1" applyBorder="1" applyAlignment="1">
      <alignment horizontal="center" wrapText="1" shrinkToFit="1"/>
    </xf>
    <xf numFmtId="38" fontId="6" fillId="0" borderId="15" xfId="84" applyFont="1" applyFill="1" applyBorder="1" applyAlignment="1">
      <alignment horizontal="left" wrapText="1"/>
    </xf>
    <xf numFmtId="38" fontId="6" fillId="0" borderId="24" xfId="84" applyFont="1" applyFill="1" applyBorder="1" applyAlignment="1">
      <alignment horizontal="left" wrapText="1"/>
    </xf>
    <xf numFmtId="0" fontId="7" fillId="0" borderId="1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38" fontId="6" fillId="0" borderId="12" xfId="84" applyFont="1" applyFill="1" applyBorder="1" applyAlignment="1">
      <alignment horizontal="center" vertical="center"/>
    </xf>
    <xf numFmtId="38" fontId="6" fillId="0" borderId="24" xfId="84" applyFont="1" applyFill="1" applyBorder="1" applyAlignment="1">
      <alignment horizontal="center" vertical="center"/>
    </xf>
    <xf numFmtId="38" fontId="6" fillId="0" borderId="15" xfId="84" applyFont="1" applyFill="1" applyBorder="1" applyAlignment="1">
      <alignment horizontal="center" vertical="center"/>
    </xf>
    <xf numFmtId="38" fontId="6" fillId="0" borderId="36" xfId="84" applyFont="1" applyFill="1" applyBorder="1" applyAlignment="1">
      <alignment horizontal="center"/>
    </xf>
    <xf numFmtId="38" fontId="6" fillId="0" borderId="11" xfId="84" applyFont="1" applyFill="1" applyBorder="1" applyAlignment="1">
      <alignment horizontal="center"/>
    </xf>
    <xf numFmtId="38" fontId="6" fillId="0" borderId="13" xfId="84" applyFont="1" applyFill="1" applyBorder="1" applyAlignment="1">
      <alignment horizontal="center"/>
    </xf>
    <xf numFmtId="0" fontId="4" fillId="33" borderId="15" xfId="0" applyFont="1" applyFill="1" applyBorder="1" applyAlignment="1">
      <alignment horizontal="center" vertical="center"/>
    </xf>
    <xf numFmtId="0" fontId="4" fillId="33" borderId="12" xfId="0" applyFont="1" applyFill="1" applyBorder="1" applyAlignment="1">
      <alignment horizontal="center" vertical="center"/>
    </xf>
    <xf numFmtId="0" fontId="4" fillId="33" borderId="24" xfId="0" applyFont="1" applyFill="1" applyBorder="1" applyAlignment="1">
      <alignment horizontal="center" vertical="center"/>
    </xf>
    <xf numFmtId="0" fontId="6" fillId="33" borderId="36" xfId="0" applyFont="1" applyFill="1" applyBorder="1" applyAlignment="1">
      <alignment horizontal="center"/>
    </xf>
    <xf numFmtId="0" fontId="6" fillId="33" borderId="11" xfId="0" applyFont="1" applyFill="1" applyBorder="1" applyAlignment="1">
      <alignment horizontal="center"/>
    </xf>
    <xf numFmtId="0" fontId="6" fillId="33" borderId="13" xfId="0" applyFont="1" applyFill="1" applyBorder="1" applyAlignment="1">
      <alignment horizontal="center"/>
    </xf>
    <xf numFmtId="0" fontId="6" fillId="33" borderId="15" xfId="0" applyFont="1" applyFill="1" applyBorder="1" applyAlignment="1">
      <alignment horizontal="center" vertical="center"/>
    </xf>
    <xf numFmtId="0" fontId="6" fillId="33" borderId="24" xfId="0" applyFont="1" applyFill="1" applyBorder="1" applyAlignment="1">
      <alignment horizontal="center" vertical="center"/>
    </xf>
    <xf numFmtId="0" fontId="6" fillId="33" borderId="18" xfId="0" applyFont="1" applyFill="1" applyBorder="1" applyAlignment="1">
      <alignment horizontal="left"/>
    </xf>
    <xf numFmtId="0" fontId="6" fillId="33" borderId="10" xfId="0" applyFont="1" applyFill="1" applyBorder="1" applyAlignment="1">
      <alignment horizontal="left"/>
    </xf>
    <xf numFmtId="0" fontId="6" fillId="33" borderId="14" xfId="0" applyFont="1" applyFill="1" applyBorder="1" applyAlignment="1">
      <alignment horizontal="left"/>
    </xf>
    <xf numFmtId="0" fontId="11" fillId="33" borderId="15" xfId="0" applyFont="1" applyFill="1" applyBorder="1" applyAlignment="1">
      <alignment horizontal="center" wrapText="1" shrinkToFit="1"/>
    </xf>
    <xf numFmtId="0" fontId="11" fillId="33" borderId="24" xfId="0" applyFont="1" applyFill="1" applyBorder="1" applyAlignment="1">
      <alignment horizontal="center" wrapText="1" shrinkToFit="1"/>
    </xf>
    <xf numFmtId="0" fontId="5" fillId="33" borderId="12" xfId="0" applyFont="1" applyFill="1" applyBorder="1" applyAlignment="1">
      <alignment vertical="center" wrapText="1"/>
    </xf>
    <xf numFmtId="0" fontId="5" fillId="33" borderId="24" xfId="0" applyFont="1" applyFill="1" applyBorder="1" applyAlignment="1">
      <alignment vertical="center" wrapText="1"/>
    </xf>
    <xf numFmtId="0" fontId="6" fillId="34" borderId="15" xfId="0" applyFont="1" applyFill="1" applyBorder="1" applyAlignment="1">
      <alignment horizontal="right" wrapText="1"/>
    </xf>
    <xf numFmtId="0" fontId="6" fillId="34" borderId="12" xfId="0" applyFont="1" applyFill="1" applyBorder="1" applyAlignment="1">
      <alignment horizontal="right" wrapText="1"/>
    </xf>
    <xf numFmtId="0" fontId="6" fillId="33" borderId="15" xfId="0" applyFont="1" applyFill="1" applyBorder="1" applyAlignment="1">
      <alignment horizontal="center" vertical="center" wrapText="1"/>
    </xf>
    <xf numFmtId="0" fontId="6" fillId="33" borderId="12" xfId="0" applyFont="1" applyFill="1" applyBorder="1" applyAlignment="1">
      <alignment horizontal="center" vertical="center" wrapText="1"/>
    </xf>
    <xf numFmtId="0" fontId="6" fillId="33" borderId="24" xfId="0" applyFont="1" applyFill="1" applyBorder="1" applyAlignment="1">
      <alignment horizontal="center" vertical="center" wrapText="1"/>
    </xf>
    <xf numFmtId="0" fontId="6" fillId="33" borderId="15" xfId="0" applyFont="1" applyFill="1" applyBorder="1" applyAlignment="1">
      <alignment horizontal="left" vertical="center" wrapText="1"/>
    </xf>
    <xf numFmtId="0" fontId="6" fillId="33" borderId="24" xfId="0" applyFont="1" applyFill="1" applyBorder="1" applyAlignment="1">
      <alignment horizontal="left" vertical="center" wrapText="1"/>
    </xf>
    <xf numFmtId="0" fontId="6" fillId="33" borderId="15" xfId="0" applyFont="1" applyFill="1" applyBorder="1" applyAlignment="1">
      <alignment horizontal="center" wrapText="1"/>
    </xf>
    <xf numFmtId="0" fontId="6" fillId="33" borderId="24" xfId="0" applyFont="1" applyFill="1" applyBorder="1" applyAlignment="1">
      <alignment horizontal="center" wrapText="1"/>
    </xf>
    <xf numFmtId="0" fontId="4" fillId="33" borderId="15" xfId="0" applyFont="1" applyFill="1" applyBorder="1" applyAlignment="1">
      <alignment horizontal="center" wrapText="1"/>
    </xf>
    <xf numFmtId="0" fontId="4" fillId="33" borderId="38" xfId="0" applyFont="1" applyFill="1" applyBorder="1" applyAlignment="1">
      <alignment horizontal="center" wrapText="1"/>
    </xf>
    <xf numFmtId="0" fontId="4" fillId="33" borderId="18" xfId="0" applyFont="1" applyFill="1" applyBorder="1" applyAlignment="1">
      <alignment horizontal="center" vertical="center" shrinkToFit="1"/>
    </xf>
    <xf numFmtId="0" fontId="4" fillId="33" borderId="23" xfId="0" applyFont="1" applyFill="1" applyBorder="1" applyAlignment="1">
      <alignment horizontal="center" vertical="center" shrinkToFit="1"/>
    </xf>
    <xf numFmtId="0" fontId="4" fillId="33" borderId="26" xfId="0" applyFont="1" applyFill="1" applyBorder="1" applyAlignment="1">
      <alignment horizontal="center" vertical="center" shrinkToFit="1"/>
    </xf>
    <xf numFmtId="0" fontId="4" fillId="33" borderId="18" xfId="0" applyFont="1" applyFill="1" applyBorder="1" applyAlignment="1">
      <alignment horizontal="center" vertical="center"/>
    </xf>
    <xf numFmtId="0" fontId="4" fillId="33" borderId="23" xfId="0" applyFont="1" applyFill="1" applyBorder="1" applyAlignment="1">
      <alignment horizontal="center" vertical="center"/>
    </xf>
    <xf numFmtId="0" fontId="4" fillId="33" borderId="2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10" fillId="67" borderId="66" xfId="188" applyFont="1" applyFill="1" applyBorder="1" applyAlignment="1">
      <alignment horizontal="center" vertical="center" wrapText="1"/>
    </xf>
    <xf numFmtId="0" fontId="10" fillId="67" borderId="67" xfId="188" applyFont="1" applyFill="1" applyBorder="1" applyAlignment="1">
      <alignment horizontal="center" vertical="center" wrapText="1"/>
    </xf>
    <xf numFmtId="0" fontId="10" fillId="67" borderId="101" xfId="188" applyFont="1" applyFill="1" applyBorder="1" applyAlignment="1">
      <alignment horizontal="center" vertical="center" wrapText="1"/>
    </xf>
    <xf numFmtId="0" fontId="10" fillId="67" borderId="111" xfId="188" applyFont="1" applyFill="1" applyBorder="1" applyAlignment="1">
      <alignment horizontal="center" vertical="center" textRotation="255" wrapText="1"/>
    </xf>
    <xf numFmtId="0" fontId="10" fillId="67" borderId="114" xfId="188" applyFont="1" applyFill="1" applyBorder="1" applyAlignment="1">
      <alignment horizontal="center" vertical="center" textRotation="255" wrapText="1"/>
    </xf>
    <xf numFmtId="0" fontId="10" fillId="67" borderId="115" xfId="188" applyFont="1" applyFill="1" applyBorder="1" applyAlignment="1">
      <alignment horizontal="center" vertical="center" textRotation="255" wrapText="1"/>
    </xf>
    <xf numFmtId="0" fontId="10" fillId="67" borderId="46" xfId="188" applyFont="1" applyFill="1" applyBorder="1" applyAlignment="1">
      <alignment horizontal="center" vertical="center" wrapText="1"/>
    </xf>
    <xf numFmtId="0" fontId="10" fillId="67" borderId="12" xfId="188" applyFont="1" applyFill="1" applyBorder="1" applyAlignment="1">
      <alignment horizontal="center" vertical="center" wrapText="1"/>
    </xf>
    <xf numFmtId="0" fontId="10" fillId="67" borderId="21" xfId="188" applyFont="1" applyFill="1" applyBorder="1" applyAlignment="1">
      <alignment horizontal="center" vertical="center" wrapText="1"/>
    </xf>
    <xf numFmtId="0" fontId="10" fillId="67" borderId="99" xfId="188" applyFont="1" applyFill="1" applyBorder="1" applyAlignment="1">
      <alignment horizontal="center" vertical="center" wrapText="1"/>
    </xf>
    <xf numFmtId="0" fontId="10" fillId="67" borderId="35" xfId="188" applyFont="1" applyFill="1" applyBorder="1" applyAlignment="1">
      <alignment horizontal="center" vertical="center" wrapText="1"/>
    </xf>
    <xf numFmtId="0" fontId="10" fillId="67" borderId="116" xfId="188" applyFont="1" applyFill="1" applyBorder="1" applyAlignment="1">
      <alignment horizontal="center" vertical="center" wrapText="1"/>
    </xf>
    <xf numFmtId="0" fontId="12" fillId="67" borderId="99" xfId="188" applyFont="1" applyFill="1" applyBorder="1" applyAlignment="1">
      <alignment horizontal="center" vertical="center" wrapText="1"/>
    </xf>
    <xf numFmtId="0" fontId="12" fillId="67" borderId="35" xfId="188" applyFont="1" applyFill="1" applyBorder="1" applyAlignment="1">
      <alignment horizontal="center" vertical="center" wrapText="1"/>
    </xf>
    <xf numFmtId="0" fontId="12" fillId="67" borderId="116" xfId="188" applyFont="1" applyFill="1" applyBorder="1" applyAlignment="1">
      <alignment horizontal="center" vertical="center" wrapText="1"/>
    </xf>
    <xf numFmtId="0" fontId="12" fillId="67" borderId="99" xfId="188" applyFont="1" applyFill="1" applyBorder="1" applyAlignment="1">
      <alignment horizontal="center" vertical="center" textRotation="255" wrapText="1"/>
    </xf>
    <xf numFmtId="0" fontId="12" fillId="67" borderId="35" xfId="188" applyFont="1" applyFill="1" applyBorder="1" applyAlignment="1">
      <alignment horizontal="center" vertical="center" textRotation="255" wrapText="1"/>
    </xf>
    <xf numFmtId="0" fontId="12" fillId="67" borderId="116" xfId="188" applyFont="1" applyFill="1" applyBorder="1" applyAlignment="1">
      <alignment horizontal="center" vertical="center" textRotation="255" wrapText="1"/>
    </xf>
    <xf numFmtId="0" fontId="1" fillId="0" borderId="12" xfId="188" applyBorder="1" applyAlignment="1">
      <alignment horizontal="center" vertical="center" wrapText="1"/>
    </xf>
    <xf numFmtId="0" fontId="1" fillId="0" borderId="21" xfId="188" applyBorder="1" applyAlignment="1">
      <alignment horizontal="center" vertical="center" wrapText="1"/>
    </xf>
    <xf numFmtId="0" fontId="1" fillId="0" borderId="12" xfId="188" applyBorder="1"/>
    <xf numFmtId="0" fontId="1" fillId="0" borderId="21" xfId="188" applyBorder="1"/>
    <xf numFmtId="0" fontId="0" fillId="0" borderId="12" xfId="188" applyFont="1" applyBorder="1" applyAlignment="1">
      <alignment wrapText="1"/>
    </xf>
    <xf numFmtId="0" fontId="0" fillId="0" borderId="21" xfId="188" applyFont="1" applyBorder="1" applyAlignment="1">
      <alignment wrapText="1"/>
    </xf>
    <xf numFmtId="0" fontId="10" fillId="67" borderId="112" xfId="188" applyFont="1" applyFill="1" applyBorder="1" applyAlignment="1">
      <alignment horizontal="center" vertical="center" textRotation="255" wrapText="1"/>
    </xf>
    <xf numFmtId="0" fontId="10" fillId="67" borderId="53" xfId="188" applyFont="1" applyFill="1" applyBorder="1" applyAlignment="1">
      <alignment horizontal="center" vertical="center" textRotation="255" wrapText="1"/>
    </xf>
    <xf numFmtId="0" fontId="10" fillId="67" borderId="117" xfId="188" applyFont="1" applyFill="1" applyBorder="1" applyAlignment="1">
      <alignment horizontal="center" vertical="center" textRotation="255" wrapText="1"/>
    </xf>
    <xf numFmtId="0" fontId="10" fillId="68" borderId="98" xfId="188" applyFont="1" applyFill="1" applyBorder="1" applyAlignment="1">
      <alignment horizontal="center" vertical="center" textRotation="255" wrapText="1"/>
    </xf>
    <xf numFmtId="0" fontId="10" fillId="68" borderId="0" xfId="188" applyFont="1" applyFill="1" applyAlignment="1">
      <alignment horizontal="center" vertical="center" textRotation="255" wrapText="1"/>
    </xf>
    <xf numFmtId="0" fontId="10" fillId="68" borderId="95" xfId="188" applyFont="1" applyFill="1" applyBorder="1" applyAlignment="1">
      <alignment horizontal="center" vertical="center" textRotation="255" wrapText="1"/>
    </xf>
    <xf numFmtId="0" fontId="10" fillId="67" borderId="64" xfId="188" applyFont="1" applyFill="1" applyBorder="1" applyAlignment="1">
      <alignment horizontal="center" vertical="center" wrapText="1"/>
    </xf>
    <xf numFmtId="0" fontId="1" fillId="0" borderId="19" xfId="188" applyBorder="1" applyAlignment="1">
      <alignment horizontal="center" vertical="center" wrapText="1"/>
    </xf>
    <xf numFmtId="0" fontId="1" fillId="0" borderId="121" xfId="188" applyBorder="1" applyAlignment="1">
      <alignment horizontal="center" vertical="center" wrapText="1"/>
    </xf>
    <xf numFmtId="0" fontId="10" fillId="67" borderId="113" xfId="188" applyFont="1" applyFill="1" applyBorder="1" applyAlignment="1">
      <alignment horizontal="center" vertical="center" wrapText="1"/>
    </xf>
    <xf numFmtId="0" fontId="1" fillId="0" borderId="30" xfId="188" applyBorder="1" applyAlignment="1">
      <alignment horizontal="center" vertical="center" wrapText="1"/>
    </xf>
    <xf numFmtId="0" fontId="1" fillId="0" borderId="29" xfId="188" applyBorder="1" applyAlignment="1">
      <alignment horizontal="center" vertical="center" wrapText="1"/>
    </xf>
    <xf numFmtId="0" fontId="10" fillId="37" borderId="66" xfId="188" applyFont="1" applyFill="1" applyBorder="1" applyAlignment="1">
      <alignment horizontal="center" vertical="center" wrapText="1"/>
    </xf>
    <xf numFmtId="0" fontId="10" fillId="37" borderId="67" xfId="188" applyFont="1" applyFill="1" applyBorder="1" applyAlignment="1">
      <alignment horizontal="center" vertical="center" wrapText="1"/>
    </xf>
    <xf numFmtId="0" fontId="10" fillId="37" borderId="101" xfId="188" applyFont="1" applyFill="1" applyBorder="1" applyAlignment="1">
      <alignment horizontal="center" vertical="center" wrapText="1"/>
    </xf>
    <xf numFmtId="0" fontId="10" fillId="67" borderId="25" xfId="188" applyFont="1" applyFill="1" applyBorder="1" applyAlignment="1">
      <alignment horizontal="center" vertical="center" wrapText="1"/>
    </xf>
    <xf numFmtId="0" fontId="1" fillId="0" borderId="54" xfId="188" applyBorder="1" applyAlignment="1">
      <alignment horizontal="center" vertical="center" wrapText="1"/>
    </xf>
    <xf numFmtId="0" fontId="1" fillId="0" borderId="118" xfId="188" applyBorder="1" applyAlignment="1">
      <alignment horizontal="center" vertical="center" wrapText="1"/>
    </xf>
    <xf numFmtId="0" fontId="10" fillId="67" borderId="46" xfId="188" applyFont="1" applyFill="1" applyBorder="1" applyAlignment="1">
      <alignment horizontal="center" vertical="center" textRotation="255" wrapText="1"/>
    </xf>
    <xf numFmtId="0" fontId="1" fillId="0" borderId="12" xfId="188" applyBorder="1" applyAlignment="1">
      <alignment horizontal="center" vertical="center" textRotation="255" wrapText="1"/>
    </xf>
    <xf numFmtId="0" fontId="1" fillId="0" borderId="21" xfId="188" applyBorder="1" applyAlignment="1">
      <alignment horizontal="center" vertical="center" textRotation="255" wrapText="1"/>
    </xf>
    <xf numFmtId="0" fontId="10" fillId="67" borderId="100" xfId="188" applyFont="1" applyFill="1" applyBorder="1" applyAlignment="1">
      <alignment horizontal="center" vertical="center" wrapText="1"/>
    </xf>
    <xf numFmtId="0" fontId="10" fillId="67" borderId="36" xfId="188" applyFont="1" applyFill="1" applyBorder="1" applyAlignment="1">
      <alignment horizontal="center" vertical="center" wrapText="1"/>
    </xf>
    <xf numFmtId="0" fontId="10" fillId="67" borderId="119" xfId="188" applyFont="1" applyFill="1" applyBorder="1" applyAlignment="1">
      <alignment horizontal="center" vertical="center" wrapText="1"/>
    </xf>
    <xf numFmtId="0" fontId="10" fillId="68" borderId="66" xfId="188" applyFont="1" applyFill="1" applyBorder="1" applyAlignment="1">
      <alignment horizontal="center" vertical="center" wrapText="1"/>
    </xf>
    <xf numFmtId="0" fontId="10" fillId="68" borderId="67" xfId="188" applyFont="1" applyFill="1" applyBorder="1" applyAlignment="1">
      <alignment horizontal="center" vertical="center" wrapText="1"/>
    </xf>
    <xf numFmtId="0" fontId="10" fillId="68" borderId="120" xfId="188" applyFont="1" applyFill="1" applyBorder="1" applyAlignment="1">
      <alignment horizontal="center" vertical="center" wrapText="1"/>
    </xf>
  </cellXfs>
  <cellStyles count="192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Accent" xfId="37" xr:uid="{00000000-0005-0000-0000-000024000000}"/>
    <cellStyle name="Accent 1" xfId="38" xr:uid="{00000000-0005-0000-0000-000025000000}"/>
    <cellStyle name="Accent 2" xfId="39" xr:uid="{00000000-0005-0000-0000-000026000000}"/>
    <cellStyle name="Accent 3" xfId="40" xr:uid="{00000000-0005-0000-0000-000027000000}"/>
    <cellStyle name="Bad" xfId="41" xr:uid="{00000000-0005-0000-0000-000028000000}"/>
    <cellStyle name="Error" xfId="42" xr:uid="{00000000-0005-0000-0000-000029000000}"/>
    <cellStyle name="Excel Built-in Comma [0]" xfId="43" xr:uid="{00000000-0005-0000-0000-00002A000000}"/>
    <cellStyle name="Excel Built-in Comma [0] 2" xfId="44" xr:uid="{00000000-0005-0000-0000-00002B000000}"/>
    <cellStyle name="Footnote" xfId="45" xr:uid="{00000000-0005-0000-0000-00002C000000}"/>
    <cellStyle name="Good" xfId="46" xr:uid="{00000000-0005-0000-0000-00002D000000}"/>
    <cellStyle name="Heading" xfId="47" xr:uid="{00000000-0005-0000-0000-00002E000000}"/>
    <cellStyle name="Heading 1" xfId="48" xr:uid="{00000000-0005-0000-0000-00002F000000}"/>
    <cellStyle name="Heading 2" xfId="49" xr:uid="{00000000-0005-0000-0000-000030000000}"/>
    <cellStyle name="Neutral" xfId="50" xr:uid="{00000000-0005-0000-0000-000031000000}"/>
    <cellStyle name="Note" xfId="51" xr:uid="{00000000-0005-0000-0000-000032000000}"/>
    <cellStyle name="Status" xfId="52" xr:uid="{00000000-0005-0000-0000-000033000000}"/>
    <cellStyle name="Text" xfId="53" xr:uid="{00000000-0005-0000-0000-000034000000}"/>
    <cellStyle name="Warning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2" xfId="57" builtinId="33" customBuiltin="1"/>
    <cellStyle name="アクセント 2 2" xfId="58" xr:uid="{00000000-0005-0000-0000-000039000000}"/>
    <cellStyle name="アクセント 3" xfId="59" builtinId="37" customBuiltin="1"/>
    <cellStyle name="アクセント 3 2" xfId="60" xr:uid="{00000000-0005-0000-0000-00003B000000}"/>
    <cellStyle name="アクセント 4" xfId="61" builtinId="41" customBuiltin="1"/>
    <cellStyle name="アクセント 4 2" xfId="62" xr:uid="{00000000-0005-0000-0000-00003D000000}"/>
    <cellStyle name="アクセント 5" xfId="63" builtinId="45" customBuiltin="1"/>
    <cellStyle name="アクセント 5 2" xfId="64" xr:uid="{00000000-0005-0000-0000-00003F000000}"/>
    <cellStyle name="アクセント 6" xfId="65" builtinId="49" customBuiltin="1"/>
    <cellStyle name="アクセント 6 2" xfId="66" xr:uid="{00000000-0005-0000-0000-000041000000}"/>
    <cellStyle name="タイトル" xfId="67" builtinId="15" customBuiltin="1"/>
    <cellStyle name="タイトル 2" xfId="68" xr:uid="{00000000-0005-0000-0000-000043000000}"/>
    <cellStyle name="チェック セル" xfId="69" builtinId="23" customBuiltin="1"/>
    <cellStyle name="チェック セル 2" xfId="70" xr:uid="{00000000-0005-0000-0000-000045000000}"/>
    <cellStyle name="どちらでもない" xfId="71" builtinId="28" customBuiltin="1"/>
    <cellStyle name="どちらでもない 2" xfId="72" xr:uid="{00000000-0005-0000-0000-000047000000}"/>
    <cellStyle name="メモ" xfId="73" builtinId="10" customBuiltin="1"/>
    <cellStyle name="メモ 2" xfId="74" xr:uid="{00000000-0005-0000-0000-000049000000}"/>
    <cellStyle name="リンク セル" xfId="75" builtinId="24" customBuiltin="1"/>
    <cellStyle name="リンク セル 2" xfId="76" xr:uid="{00000000-0005-0000-0000-00004B000000}"/>
    <cellStyle name="悪い" xfId="77" builtinId="27" customBuiltin="1"/>
    <cellStyle name="悪い 2" xfId="78" xr:uid="{00000000-0005-0000-0000-00004D000000}"/>
    <cellStyle name="計算" xfId="79" builtinId="22" customBuiltin="1"/>
    <cellStyle name="計算 2" xfId="80" xr:uid="{00000000-0005-0000-0000-00004F000000}"/>
    <cellStyle name="警告文" xfId="81" builtinId="11" customBuiltin="1"/>
    <cellStyle name="警告文 2" xfId="82" xr:uid="{00000000-0005-0000-0000-000051000000}"/>
    <cellStyle name="警告文 2 2" xfId="83" xr:uid="{00000000-0005-0000-0000-000052000000}"/>
    <cellStyle name="桁区切り" xfId="84" builtinId="6"/>
    <cellStyle name="桁区切り 2" xfId="85" xr:uid="{00000000-0005-0000-0000-000054000000}"/>
    <cellStyle name="桁区切り 3" xfId="86" xr:uid="{00000000-0005-0000-0000-000055000000}"/>
    <cellStyle name="桁区切り 4" xfId="189" xr:uid="{00000000-0005-0000-0000-000056000000}"/>
    <cellStyle name="見出し 1" xfId="87" builtinId="16" customBuiltin="1"/>
    <cellStyle name="見出し 1 2" xfId="88" xr:uid="{00000000-0005-0000-0000-000058000000}"/>
    <cellStyle name="見出し 2" xfId="89" builtinId="17" customBuiltin="1"/>
    <cellStyle name="見出し 2 2" xfId="90" xr:uid="{00000000-0005-0000-0000-00005A000000}"/>
    <cellStyle name="見出し 3" xfId="91" builtinId="18" customBuiltin="1"/>
    <cellStyle name="見出し 3 2" xfId="92" xr:uid="{00000000-0005-0000-0000-00005C000000}"/>
    <cellStyle name="見出し 4" xfId="93" builtinId="19" customBuiltin="1"/>
    <cellStyle name="見出し 4 2" xfId="94" xr:uid="{00000000-0005-0000-0000-00005E000000}"/>
    <cellStyle name="集計" xfId="95" builtinId="25" customBuiltin="1"/>
    <cellStyle name="集計 2" xfId="96" xr:uid="{00000000-0005-0000-0000-000060000000}"/>
    <cellStyle name="出力" xfId="97" builtinId="21" customBuiltin="1"/>
    <cellStyle name="出力 2" xfId="98" xr:uid="{00000000-0005-0000-0000-000062000000}"/>
    <cellStyle name="説明文" xfId="99" builtinId="53" customBuiltin="1"/>
    <cellStyle name="説明文 2" xfId="100" xr:uid="{00000000-0005-0000-0000-000064000000}"/>
    <cellStyle name="入力" xfId="101" builtinId="20" customBuiltin="1"/>
    <cellStyle name="入力 2" xfId="102" xr:uid="{00000000-0005-0000-0000-000066000000}"/>
    <cellStyle name="標準" xfId="0" builtinId="0"/>
    <cellStyle name="標準 10" xfId="103" xr:uid="{00000000-0005-0000-0000-000068000000}"/>
    <cellStyle name="標準 11" xfId="104" xr:uid="{00000000-0005-0000-0000-000069000000}"/>
    <cellStyle name="標準 12" xfId="105" xr:uid="{00000000-0005-0000-0000-00006A000000}"/>
    <cellStyle name="標準 13" xfId="106" xr:uid="{00000000-0005-0000-0000-00006B000000}"/>
    <cellStyle name="標準 14" xfId="107" xr:uid="{00000000-0005-0000-0000-00006C000000}"/>
    <cellStyle name="標準 15" xfId="108" xr:uid="{00000000-0005-0000-0000-00006D000000}"/>
    <cellStyle name="標準 16" xfId="109" xr:uid="{00000000-0005-0000-0000-00006E000000}"/>
    <cellStyle name="標準 17" xfId="110" xr:uid="{00000000-0005-0000-0000-00006F000000}"/>
    <cellStyle name="標準 18" xfId="111" xr:uid="{00000000-0005-0000-0000-000070000000}"/>
    <cellStyle name="標準 19" xfId="112" xr:uid="{00000000-0005-0000-0000-000071000000}"/>
    <cellStyle name="標準 2" xfId="113" xr:uid="{00000000-0005-0000-0000-000072000000}"/>
    <cellStyle name="標準 20" xfId="114" xr:uid="{00000000-0005-0000-0000-000073000000}"/>
    <cellStyle name="標準 21" xfId="115" xr:uid="{00000000-0005-0000-0000-000074000000}"/>
    <cellStyle name="標準 22" xfId="116" xr:uid="{00000000-0005-0000-0000-000075000000}"/>
    <cellStyle name="標準 23" xfId="117" xr:uid="{00000000-0005-0000-0000-000076000000}"/>
    <cellStyle name="標準 24" xfId="118" xr:uid="{00000000-0005-0000-0000-000077000000}"/>
    <cellStyle name="標準 25" xfId="119" xr:uid="{00000000-0005-0000-0000-000078000000}"/>
    <cellStyle name="標準 26" xfId="120" xr:uid="{00000000-0005-0000-0000-000079000000}"/>
    <cellStyle name="標準 27" xfId="121" xr:uid="{00000000-0005-0000-0000-00007A000000}"/>
    <cellStyle name="標準 28" xfId="122" xr:uid="{00000000-0005-0000-0000-00007B000000}"/>
    <cellStyle name="標準 29" xfId="123" xr:uid="{00000000-0005-0000-0000-00007C000000}"/>
    <cellStyle name="標準 3" xfId="124" xr:uid="{00000000-0005-0000-0000-00007D000000}"/>
    <cellStyle name="標準 30" xfId="125" xr:uid="{00000000-0005-0000-0000-00007E000000}"/>
    <cellStyle name="標準 31" xfId="126" xr:uid="{00000000-0005-0000-0000-00007F000000}"/>
    <cellStyle name="標準 32" xfId="127" xr:uid="{00000000-0005-0000-0000-000080000000}"/>
    <cellStyle name="標準 33" xfId="128" xr:uid="{00000000-0005-0000-0000-000081000000}"/>
    <cellStyle name="標準 34" xfId="129" xr:uid="{00000000-0005-0000-0000-000082000000}"/>
    <cellStyle name="標準 35" xfId="130" xr:uid="{00000000-0005-0000-0000-000083000000}"/>
    <cellStyle name="標準 36" xfId="131" xr:uid="{00000000-0005-0000-0000-000084000000}"/>
    <cellStyle name="標準 37" xfId="132" xr:uid="{00000000-0005-0000-0000-000085000000}"/>
    <cellStyle name="標準 38" xfId="133" xr:uid="{00000000-0005-0000-0000-000086000000}"/>
    <cellStyle name="標準 39" xfId="134" xr:uid="{00000000-0005-0000-0000-000087000000}"/>
    <cellStyle name="標準 4" xfId="135" xr:uid="{00000000-0005-0000-0000-000088000000}"/>
    <cellStyle name="標準 40" xfId="136" xr:uid="{00000000-0005-0000-0000-000089000000}"/>
    <cellStyle name="標準 41" xfId="137" xr:uid="{00000000-0005-0000-0000-00008A000000}"/>
    <cellStyle name="標準 42" xfId="138" xr:uid="{00000000-0005-0000-0000-00008B000000}"/>
    <cellStyle name="標準 43" xfId="139" xr:uid="{00000000-0005-0000-0000-00008C000000}"/>
    <cellStyle name="標準 44" xfId="140" xr:uid="{00000000-0005-0000-0000-00008D000000}"/>
    <cellStyle name="標準 45" xfId="141" xr:uid="{00000000-0005-0000-0000-00008E000000}"/>
    <cellStyle name="標準 46" xfId="142" xr:uid="{00000000-0005-0000-0000-00008F000000}"/>
    <cellStyle name="標準 47" xfId="143" xr:uid="{00000000-0005-0000-0000-000090000000}"/>
    <cellStyle name="標準 48" xfId="144" xr:uid="{00000000-0005-0000-0000-000091000000}"/>
    <cellStyle name="標準 49" xfId="145" xr:uid="{00000000-0005-0000-0000-000092000000}"/>
    <cellStyle name="標準 5" xfId="146" xr:uid="{00000000-0005-0000-0000-000093000000}"/>
    <cellStyle name="標準 50" xfId="147" xr:uid="{00000000-0005-0000-0000-000094000000}"/>
    <cellStyle name="標準 51" xfId="148" xr:uid="{00000000-0005-0000-0000-000095000000}"/>
    <cellStyle name="標準 52" xfId="149" xr:uid="{00000000-0005-0000-0000-000096000000}"/>
    <cellStyle name="標準 53" xfId="150" xr:uid="{00000000-0005-0000-0000-000097000000}"/>
    <cellStyle name="標準 54" xfId="187" xr:uid="{00000000-0005-0000-0000-000098000000}"/>
    <cellStyle name="標準 6" xfId="151" xr:uid="{00000000-0005-0000-0000-000099000000}"/>
    <cellStyle name="標準 7" xfId="152" xr:uid="{00000000-0005-0000-0000-00009A000000}"/>
    <cellStyle name="標準 75" xfId="188" xr:uid="{00000000-0005-0000-0000-00009B000000}"/>
    <cellStyle name="標準 8" xfId="153" xr:uid="{00000000-0005-0000-0000-00009C000000}"/>
    <cellStyle name="標準 9" xfId="154" xr:uid="{00000000-0005-0000-0000-00009D000000}"/>
    <cellStyle name="標準_１８年度決算" xfId="155" xr:uid="{00000000-0005-0000-0000-00009E000000}"/>
    <cellStyle name="標準_１９年度決算" xfId="156" xr:uid="{00000000-0005-0000-0000-00009F000000}"/>
    <cellStyle name="標準_20年度決算" xfId="157" xr:uid="{00000000-0005-0000-0000-0000A0000000}"/>
    <cellStyle name="標準_20年度決算_1" xfId="158" xr:uid="{00000000-0005-0000-0000-0000A1000000}"/>
    <cellStyle name="標準_21年度予算" xfId="159" xr:uid="{00000000-0005-0000-0000-0000A2000000}"/>
    <cellStyle name="標準_21年度予算_1" xfId="160" xr:uid="{00000000-0005-0000-0000-0000A3000000}"/>
    <cellStyle name="標準_コンピュータ" xfId="161" xr:uid="{00000000-0005-0000-0000-0000A4000000}"/>
    <cellStyle name="標準_コンピュータ_1" xfId="162" xr:uid="{00000000-0005-0000-0000-0000A5000000}"/>
    <cellStyle name="標準_レファレンス" xfId="163" xr:uid="{00000000-0005-0000-0000-0000A6000000}"/>
    <cellStyle name="標準_レファレンス_1" xfId="164" xr:uid="{00000000-0005-0000-0000-0000A7000000}"/>
    <cellStyle name="標準_個人貸出Ⅰ" xfId="165" xr:uid="{00000000-0005-0000-0000-0000A8000000}"/>
    <cellStyle name="標準_個人貸出Ⅰ_1" xfId="166" xr:uid="{00000000-0005-0000-0000-0000A9000000}"/>
    <cellStyle name="標準_個人貸出Ⅱ" xfId="167" xr:uid="{00000000-0005-0000-0000-0000AA000000}"/>
    <cellStyle name="標準_個人貸出Ⅱ_1" xfId="168" xr:uid="{00000000-0005-0000-0000-0000AB000000}"/>
    <cellStyle name="標準_個人登録" xfId="169" xr:uid="{00000000-0005-0000-0000-0000AC000000}"/>
    <cellStyle name="標準_個人登録_1" xfId="170" xr:uid="{00000000-0005-0000-0000-0000AD000000}"/>
    <cellStyle name="標準_視聴覚資料" xfId="171" xr:uid="{00000000-0005-0000-0000-0000AE000000}"/>
    <cellStyle name="標準_視聴覚資料_1" xfId="172" xr:uid="{00000000-0005-0000-0000-0000AF000000}"/>
    <cellStyle name="標準_視聴覚利用" xfId="173" xr:uid="{00000000-0005-0000-0000-0000B0000000}"/>
    <cellStyle name="標準_視聴覚利用_1" xfId="174" xr:uid="{00000000-0005-0000-0000-0000B1000000}"/>
    <cellStyle name="標準_自動車図書館等" xfId="175" xr:uid="{00000000-0005-0000-0000-0000B2000000}"/>
    <cellStyle name="標準_自動車図書館等_1" xfId="176" xr:uid="{00000000-0005-0000-0000-0000B3000000}"/>
    <cellStyle name="標準_受入図書冊数" xfId="177" xr:uid="{00000000-0005-0000-0000-0000B4000000}"/>
    <cellStyle name="標準_受入図書冊数_1" xfId="178" xr:uid="{00000000-0005-0000-0000-0000B5000000}"/>
    <cellStyle name="標準_相互貸借 2" xfId="190" xr:uid="{00000000-0005-0000-0000-0000B6000000}"/>
    <cellStyle name="標準_相互貸借_1" xfId="191" xr:uid="{00000000-0005-0000-0000-0000B7000000}"/>
    <cellStyle name="標準_蔵書Ⅰ" xfId="179" xr:uid="{00000000-0005-0000-0000-0000B8000000}"/>
    <cellStyle name="標準_蔵書Ⅰ_1" xfId="180" xr:uid="{00000000-0005-0000-0000-0000B9000000}"/>
    <cellStyle name="標準_蔵書Ⅱ" xfId="181" xr:uid="{00000000-0005-0000-0000-0000BA000000}"/>
    <cellStyle name="標準_蔵書Ⅱ_1" xfId="182" xr:uid="{00000000-0005-0000-0000-0000BB000000}"/>
    <cellStyle name="標準_貸出サービス概況" xfId="183" xr:uid="{00000000-0005-0000-0000-0000BC000000}"/>
    <cellStyle name="標準_貸出サービス概況_1" xfId="184" xr:uid="{00000000-0005-0000-0000-0000BD000000}"/>
    <cellStyle name="良い" xfId="185" builtinId="26" customBuiltin="1"/>
    <cellStyle name="良い 2" xfId="186" xr:uid="{00000000-0005-0000-0000-0000B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9525</xdr:colOff>
      <xdr:row>2</xdr:row>
      <xdr:rowOff>0</xdr:rowOff>
    </xdr:to>
    <xdr:sp macro="" textlink="">
      <xdr:nvSpPr>
        <xdr:cNvPr id="40996" name="Line 1">
          <a:extLst>
            <a:ext uri="{FF2B5EF4-FFF2-40B4-BE49-F238E27FC236}">
              <a16:creationId xmlns:a16="http://schemas.microsoft.com/office/drawing/2014/main" id="{00000000-0008-0000-0E00-000024A00000}"/>
            </a:ext>
          </a:extLst>
        </xdr:cNvPr>
        <xdr:cNvSpPr>
          <a:spLocks noChangeShapeType="1"/>
        </xdr:cNvSpPr>
      </xdr:nvSpPr>
      <xdr:spPr bwMode="auto">
        <a:xfrm flipH="1" flipV="1">
          <a:off x="0" y="3714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9525</xdr:colOff>
      <xdr:row>5</xdr:row>
      <xdr:rowOff>0</xdr:rowOff>
    </xdr:to>
    <xdr:sp macro="" textlink="">
      <xdr:nvSpPr>
        <xdr:cNvPr id="40997" name="Line 4">
          <a:extLst>
            <a:ext uri="{FF2B5EF4-FFF2-40B4-BE49-F238E27FC236}">
              <a16:creationId xmlns:a16="http://schemas.microsoft.com/office/drawing/2014/main" id="{00000000-0008-0000-0E00-000025A00000}"/>
            </a:ext>
          </a:extLst>
        </xdr:cNvPr>
        <xdr:cNvSpPr>
          <a:spLocks noChangeShapeType="1"/>
        </xdr:cNvSpPr>
      </xdr:nvSpPr>
      <xdr:spPr bwMode="auto">
        <a:xfrm flipH="1" flipV="1">
          <a:off x="0" y="381000"/>
          <a:ext cx="676275" cy="904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30</xdr:col>
      <xdr:colOff>281940</xdr:colOff>
      <xdr:row>34</xdr:row>
      <xdr:rowOff>295275</xdr:rowOff>
    </xdr:from>
    <xdr:to>
      <xdr:col>31</xdr:col>
      <xdr:colOff>263250</xdr:colOff>
      <xdr:row>36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9696450" y="10420350"/>
          <a:ext cx="285750" cy="323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9525</xdr:colOff>
      <xdr:row>2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E00-0000B79A0000}"/>
            </a:ext>
          </a:extLst>
        </xdr:cNvPr>
        <xdr:cNvSpPr>
          <a:spLocks noChangeShapeType="1"/>
        </xdr:cNvSpPr>
      </xdr:nvSpPr>
      <xdr:spPr bwMode="auto">
        <a:xfrm flipH="1" flipV="1">
          <a:off x="0" y="3714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9525</xdr:colOff>
      <xdr:row>5</xdr:row>
      <xdr:rowOff>0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0E00-0000B89A0000}"/>
            </a:ext>
          </a:extLst>
        </xdr:cNvPr>
        <xdr:cNvSpPr>
          <a:spLocks noChangeShapeType="1"/>
        </xdr:cNvSpPr>
      </xdr:nvSpPr>
      <xdr:spPr bwMode="auto">
        <a:xfrm flipH="1" flipV="1">
          <a:off x="0" y="381000"/>
          <a:ext cx="676275" cy="904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0"/>
  <sheetViews>
    <sheetView view="pageBreakPreview" topLeftCell="F1" zoomScale="75" zoomScaleNormal="75" zoomScaleSheetLayoutView="75" workbookViewId="0">
      <selection activeCell="O6" sqref="O6:O8"/>
    </sheetView>
  </sheetViews>
  <sheetFormatPr defaultColWidth="9" defaultRowHeight="13.2"/>
  <cols>
    <col min="1" max="1" width="2.77734375" style="1" customWidth="1"/>
    <col min="2" max="2" width="9" style="12"/>
    <col min="3" max="3" width="11" style="1" bestFit="1" customWidth="1"/>
    <col min="4" max="6" width="8.33203125" style="1" customWidth="1"/>
    <col min="7" max="7" width="10.33203125" style="1" customWidth="1"/>
    <col min="8" max="9" width="8.33203125" style="1" customWidth="1"/>
    <col min="10" max="10" width="7.21875" style="86" customWidth="1"/>
    <col min="11" max="12" width="10.33203125" style="1" customWidth="1"/>
    <col min="13" max="14" width="8.33203125" style="1" customWidth="1"/>
    <col min="15" max="15" width="11" style="1" bestFit="1" customWidth="1"/>
    <col min="16" max="16" width="8.33203125" style="1" customWidth="1"/>
    <col min="17" max="17" width="9.109375" style="1" customWidth="1"/>
    <col min="18" max="18" width="10.33203125" style="1" customWidth="1"/>
    <col min="19" max="19" width="11.21875" style="1" customWidth="1"/>
    <col min="20" max="20" width="8.33203125" style="1" customWidth="1"/>
    <col min="21" max="21" width="9.77734375" style="1" customWidth="1"/>
    <col min="22" max="22" width="13" style="1" bestFit="1" customWidth="1"/>
    <col min="23" max="23" width="10.44140625" style="1" customWidth="1"/>
    <col min="24" max="25" width="8.33203125" style="1" customWidth="1"/>
    <col min="26" max="26" width="8.33203125" style="96" customWidth="1"/>
    <col min="27" max="27" width="33" style="86" customWidth="1"/>
    <col min="28" max="16384" width="9" style="1"/>
  </cols>
  <sheetData>
    <row r="1" spans="1:27" ht="14.4">
      <c r="A1" s="648" t="s">
        <v>248</v>
      </c>
      <c r="B1" s="46"/>
      <c r="D1" s="192"/>
      <c r="AA1" s="656" t="s">
        <v>620</v>
      </c>
    </row>
    <row r="2" spans="1:27" ht="14.1" customHeight="1">
      <c r="A2" s="959" t="s">
        <v>246</v>
      </c>
      <c r="B2" s="960"/>
      <c r="C2" s="951" t="s">
        <v>434</v>
      </c>
      <c r="D2" s="971" t="s">
        <v>436</v>
      </c>
      <c r="E2" s="972"/>
      <c r="F2" s="972"/>
      <c r="G2" s="65" t="s">
        <v>34</v>
      </c>
      <c r="H2" s="63" t="s">
        <v>290</v>
      </c>
      <c r="I2" s="65"/>
      <c r="J2" s="965" t="s">
        <v>35</v>
      </c>
      <c r="K2" s="951" t="s">
        <v>435</v>
      </c>
      <c r="L2" s="949" t="s">
        <v>439</v>
      </c>
      <c r="M2" s="950"/>
      <c r="N2" s="950"/>
      <c r="O2" s="950"/>
      <c r="P2" s="50"/>
      <c r="Q2" s="50"/>
      <c r="R2" s="67" t="s">
        <v>34</v>
      </c>
      <c r="S2" s="949" t="s">
        <v>440</v>
      </c>
      <c r="T2" s="950"/>
      <c r="U2" s="950"/>
      <c r="V2" s="950"/>
      <c r="W2" s="950"/>
      <c r="X2" s="950"/>
      <c r="Y2" s="65" t="s">
        <v>36</v>
      </c>
      <c r="Z2" s="97" t="s">
        <v>37</v>
      </c>
      <c r="AA2" s="87" t="s">
        <v>20</v>
      </c>
    </row>
    <row r="3" spans="1:27" ht="14.1" customHeight="1">
      <c r="A3" s="961"/>
      <c r="B3" s="962"/>
      <c r="C3" s="952"/>
      <c r="D3" s="967" t="s">
        <v>38</v>
      </c>
      <c r="E3" s="951" t="s">
        <v>447</v>
      </c>
      <c r="F3" s="968" t="s">
        <v>39</v>
      </c>
      <c r="G3" s="957" t="s">
        <v>40</v>
      </c>
      <c r="H3" s="14"/>
      <c r="I3" s="955" t="s">
        <v>41</v>
      </c>
      <c r="J3" s="966"/>
      <c r="K3" s="952"/>
      <c r="L3" s="949" t="s">
        <v>437</v>
      </c>
      <c r="M3" s="950"/>
      <c r="N3" s="950"/>
      <c r="O3" s="73"/>
      <c r="P3" s="951" t="s">
        <v>447</v>
      </c>
      <c r="Q3" s="955" t="s">
        <v>39</v>
      </c>
      <c r="R3" s="957" t="s">
        <v>40</v>
      </c>
      <c r="S3" s="949" t="s">
        <v>438</v>
      </c>
      <c r="T3" s="950"/>
      <c r="U3" s="950"/>
      <c r="V3" s="50"/>
      <c r="W3" s="39"/>
      <c r="X3" s="135" t="s">
        <v>188</v>
      </c>
      <c r="Y3" s="133" t="s">
        <v>42</v>
      </c>
      <c r="Z3" s="98" t="s">
        <v>43</v>
      </c>
      <c r="AA3" s="68"/>
    </row>
    <row r="4" spans="1:27" ht="19.2">
      <c r="A4" s="963"/>
      <c r="B4" s="964"/>
      <c r="C4" s="953"/>
      <c r="D4" s="957"/>
      <c r="E4" s="952"/>
      <c r="F4" s="969"/>
      <c r="G4" s="957"/>
      <c r="H4" s="14"/>
      <c r="I4" s="970"/>
      <c r="J4" s="188" t="s">
        <v>44</v>
      </c>
      <c r="K4" s="953"/>
      <c r="L4" s="167" t="s">
        <v>9</v>
      </c>
      <c r="M4" s="67" t="s">
        <v>279</v>
      </c>
      <c r="N4" s="66" t="s">
        <v>10</v>
      </c>
      <c r="O4" s="11" t="s">
        <v>11</v>
      </c>
      <c r="P4" s="954"/>
      <c r="Q4" s="956"/>
      <c r="R4" s="958"/>
      <c r="S4" s="54" t="s">
        <v>45</v>
      </c>
      <c r="T4" s="54" t="s">
        <v>46</v>
      </c>
      <c r="U4" s="138" t="s">
        <v>5</v>
      </c>
      <c r="V4" s="14" t="s">
        <v>23</v>
      </c>
      <c r="W4" s="132" t="s">
        <v>441</v>
      </c>
      <c r="X4" s="136" t="s">
        <v>47</v>
      </c>
      <c r="Y4" s="134" t="s">
        <v>47</v>
      </c>
      <c r="Z4" s="98" t="s">
        <v>12</v>
      </c>
      <c r="AA4" s="101"/>
    </row>
    <row r="5" spans="1:27" ht="23.25" customHeight="1">
      <c r="A5" s="959" t="s">
        <v>255</v>
      </c>
      <c r="B5" s="960"/>
      <c r="C5" s="619">
        <v>329054</v>
      </c>
      <c r="D5" s="620">
        <v>158766</v>
      </c>
      <c r="E5" s="943">
        <v>0</v>
      </c>
      <c r="F5" s="943">
        <v>0</v>
      </c>
      <c r="G5" s="620">
        <v>158766</v>
      </c>
      <c r="H5" s="620" t="s">
        <v>137</v>
      </c>
      <c r="I5" s="944" t="s">
        <v>137</v>
      </c>
      <c r="J5" s="945">
        <v>5056</v>
      </c>
      <c r="K5" s="944">
        <v>63614</v>
      </c>
      <c r="L5" s="944">
        <v>336743</v>
      </c>
      <c r="M5" s="944">
        <v>11714</v>
      </c>
      <c r="N5" s="944">
        <v>63998</v>
      </c>
      <c r="O5" s="944">
        <v>412455</v>
      </c>
      <c r="P5" s="944">
        <v>0</v>
      </c>
      <c r="Q5" s="944">
        <v>2987</v>
      </c>
      <c r="R5" s="944">
        <v>415442</v>
      </c>
      <c r="S5" s="944">
        <v>1895877</v>
      </c>
      <c r="T5" s="944">
        <v>0</v>
      </c>
      <c r="U5" s="620">
        <v>10568</v>
      </c>
      <c r="V5" s="620">
        <v>1906445</v>
      </c>
      <c r="W5" s="620">
        <v>0</v>
      </c>
      <c r="X5" s="944">
        <v>16503</v>
      </c>
      <c r="Y5" s="620">
        <v>1624</v>
      </c>
      <c r="Z5" s="621">
        <v>5.7937147094397883</v>
      </c>
      <c r="AA5" s="946" t="s">
        <v>190</v>
      </c>
    </row>
    <row r="6" spans="1:27" ht="23.25" customHeight="1">
      <c r="A6" s="212"/>
      <c r="B6" s="208" t="s">
        <v>257</v>
      </c>
      <c r="C6" s="622"/>
      <c r="D6" s="623">
        <v>158766</v>
      </c>
      <c r="E6" s="623">
        <v>0</v>
      </c>
      <c r="F6" s="623" t="s">
        <v>137</v>
      </c>
      <c r="G6" s="623">
        <v>158766</v>
      </c>
      <c r="H6" s="623" t="s">
        <v>137</v>
      </c>
      <c r="I6" s="623" t="s">
        <v>137</v>
      </c>
      <c r="J6" s="624">
        <v>295</v>
      </c>
      <c r="K6" s="623" t="s">
        <v>137</v>
      </c>
      <c r="L6" s="623">
        <v>78780</v>
      </c>
      <c r="M6" s="623">
        <v>2058</v>
      </c>
      <c r="N6" s="623">
        <v>4599</v>
      </c>
      <c r="O6" s="623">
        <v>85437</v>
      </c>
      <c r="P6" s="623">
        <v>0</v>
      </c>
      <c r="Q6" s="623">
        <v>2987</v>
      </c>
      <c r="R6" s="623">
        <v>88424</v>
      </c>
      <c r="S6" s="623">
        <v>369192</v>
      </c>
      <c r="T6" s="623">
        <v>0</v>
      </c>
      <c r="U6" s="623">
        <v>10568</v>
      </c>
      <c r="V6" s="623">
        <v>379760</v>
      </c>
      <c r="W6" s="623" t="s">
        <v>137</v>
      </c>
      <c r="X6" s="623">
        <v>541</v>
      </c>
      <c r="Y6" s="623">
        <v>1624</v>
      </c>
      <c r="Z6" s="279"/>
      <c r="AA6" s="652"/>
    </row>
    <row r="7" spans="1:27" ht="23.25" customHeight="1">
      <c r="A7" s="53"/>
      <c r="B7" s="213" t="s">
        <v>252</v>
      </c>
      <c r="C7" s="625"/>
      <c r="D7" s="626">
        <v>0</v>
      </c>
      <c r="E7" s="626">
        <v>0</v>
      </c>
      <c r="F7" s="626">
        <v>0</v>
      </c>
      <c r="G7" s="626">
        <v>0</v>
      </c>
      <c r="H7" s="626" t="s">
        <v>137</v>
      </c>
      <c r="I7" s="626" t="s">
        <v>137</v>
      </c>
      <c r="J7" s="627">
        <v>265</v>
      </c>
      <c r="K7" s="626">
        <v>63614</v>
      </c>
      <c r="L7" s="626">
        <v>16960</v>
      </c>
      <c r="M7" s="626">
        <v>750</v>
      </c>
      <c r="N7" s="626">
        <v>9642</v>
      </c>
      <c r="O7" s="626">
        <v>27352</v>
      </c>
      <c r="P7" s="626">
        <v>0</v>
      </c>
      <c r="Q7" s="626">
        <v>0</v>
      </c>
      <c r="R7" s="626">
        <v>27352</v>
      </c>
      <c r="S7" s="626">
        <v>171533</v>
      </c>
      <c r="T7" s="626">
        <v>0</v>
      </c>
      <c r="U7" s="626">
        <v>0</v>
      </c>
      <c r="V7" s="626">
        <v>171533</v>
      </c>
      <c r="W7" s="626" t="s">
        <v>137</v>
      </c>
      <c r="X7" s="626">
        <v>14693</v>
      </c>
      <c r="Y7" s="626">
        <v>0</v>
      </c>
      <c r="Z7" s="223"/>
      <c r="AA7" s="468"/>
    </row>
    <row r="8" spans="1:27" ht="23.25" customHeight="1">
      <c r="A8" s="88"/>
      <c r="B8" s="203" t="s">
        <v>254</v>
      </c>
      <c r="C8" s="628"/>
      <c r="D8" s="629">
        <v>0</v>
      </c>
      <c r="E8" s="629">
        <v>0</v>
      </c>
      <c r="F8" s="629">
        <v>0</v>
      </c>
      <c r="G8" s="630">
        <v>0</v>
      </c>
      <c r="H8" s="630">
        <v>0</v>
      </c>
      <c r="I8" s="629">
        <v>0</v>
      </c>
      <c r="J8" s="630">
        <v>4496</v>
      </c>
      <c r="K8" s="629">
        <v>0</v>
      </c>
      <c r="L8" s="629">
        <v>241003</v>
      </c>
      <c r="M8" s="629">
        <v>8906</v>
      </c>
      <c r="N8" s="629">
        <v>49757</v>
      </c>
      <c r="O8" s="629">
        <v>299666</v>
      </c>
      <c r="P8" s="629">
        <v>0</v>
      </c>
      <c r="Q8" s="629">
        <v>0</v>
      </c>
      <c r="R8" s="629">
        <v>299666</v>
      </c>
      <c r="S8" s="629">
        <v>1355152</v>
      </c>
      <c r="T8" s="629">
        <v>0</v>
      </c>
      <c r="U8" s="629">
        <v>0</v>
      </c>
      <c r="V8" s="629">
        <v>1355152</v>
      </c>
      <c r="W8" s="629">
        <v>0</v>
      </c>
      <c r="X8" s="629">
        <v>1269</v>
      </c>
      <c r="Y8" s="629"/>
      <c r="Z8" s="309"/>
      <c r="AA8" s="398"/>
    </row>
    <row r="9" spans="1:27" ht="23.25" customHeight="1">
      <c r="A9" s="959" t="s">
        <v>232</v>
      </c>
      <c r="B9" s="960"/>
      <c r="C9" s="631">
        <v>370372</v>
      </c>
      <c r="D9" s="209">
        <v>196711</v>
      </c>
      <c r="E9" s="209">
        <v>0</v>
      </c>
      <c r="F9" s="209">
        <v>10889</v>
      </c>
      <c r="G9" s="209">
        <v>207600</v>
      </c>
      <c r="H9" s="209">
        <v>35449</v>
      </c>
      <c r="I9" s="209">
        <v>31404</v>
      </c>
      <c r="J9" s="631">
        <v>1751</v>
      </c>
      <c r="K9" s="209">
        <v>708850</v>
      </c>
      <c r="L9" s="209">
        <v>404634</v>
      </c>
      <c r="M9" s="209">
        <v>20311</v>
      </c>
      <c r="N9" s="209">
        <v>40350</v>
      </c>
      <c r="O9" s="209">
        <v>465295</v>
      </c>
      <c r="P9" s="209">
        <v>0</v>
      </c>
      <c r="Q9" s="209">
        <v>42273</v>
      </c>
      <c r="R9" s="209">
        <v>507568</v>
      </c>
      <c r="S9" s="209">
        <v>1968310</v>
      </c>
      <c r="T9" s="209">
        <v>0</v>
      </c>
      <c r="U9" s="209">
        <v>121427</v>
      </c>
      <c r="V9" s="209">
        <v>2089737</v>
      </c>
      <c r="W9" s="209">
        <v>1863655</v>
      </c>
      <c r="X9" s="209">
        <v>14041</v>
      </c>
      <c r="Y9" s="209">
        <v>1696</v>
      </c>
      <c r="Z9" s="621">
        <v>5.6422650740336744</v>
      </c>
      <c r="AA9" s="653"/>
    </row>
    <row r="10" spans="1:27" s="491" customFormat="1" ht="23.25" customHeight="1">
      <c r="A10" s="947"/>
      <c r="B10" s="208" t="s">
        <v>291</v>
      </c>
      <c r="C10" s="622"/>
      <c r="D10" s="623">
        <v>155456</v>
      </c>
      <c r="E10" s="623">
        <v>0</v>
      </c>
      <c r="F10" s="623">
        <v>10889</v>
      </c>
      <c r="G10" s="623">
        <v>166345</v>
      </c>
      <c r="H10" s="623">
        <v>26654</v>
      </c>
      <c r="I10" s="623">
        <v>23682</v>
      </c>
      <c r="J10" s="624">
        <v>330</v>
      </c>
      <c r="K10" s="623">
        <v>491989</v>
      </c>
      <c r="L10" s="623">
        <v>297191</v>
      </c>
      <c r="M10" s="623">
        <v>15579</v>
      </c>
      <c r="N10" s="623">
        <v>27476</v>
      </c>
      <c r="O10" s="623">
        <v>340246</v>
      </c>
      <c r="P10" s="623">
        <v>0</v>
      </c>
      <c r="Q10" s="623">
        <v>42273</v>
      </c>
      <c r="R10" s="623">
        <v>382519</v>
      </c>
      <c r="S10" s="623">
        <v>1381237</v>
      </c>
      <c r="T10" s="623">
        <v>0</v>
      </c>
      <c r="U10" s="623">
        <v>121427</v>
      </c>
      <c r="V10" s="623">
        <v>1502664</v>
      </c>
      <c r="W10" s="623">
        <v>1355588</v>
      </c>
      <c r="X10" s="623">
        <v>7362</v>
      </c>
      <c r="Y10" s="623">
        <v>1486</v>
      </c>
      <c r="Z10" s="279"/>
      <c r="AA10" s="393"/>
    </row>
    <row r="11" spans="1:27" ht="23.25" customHeight="1">
      <c r="A11" s="947"/>
      <c r="B11" s="213" t="s">
        <v>292</v>
      </c>
      <c r="C11" s="625"/>
      <c r="D11" s="626">
        <v>5900</v>
      </c>
      <c r="E11" s="626">
        <v>0</v>
      </c>
      <c r="F11" s="626">
        <v>0</v>
      </c>
      <c r="G11" s="626">
        <v>5900</v>
      </c>
      <c r="H11" s="626">
        <v>1241</v>
      </c>
      <c r="I11" s="626">
        <v>1173</v>
      </c>
      <c r="J11" s="627">
        <v>285</v>
      </c>
      <c r="K11" s="626">
        <v>32577</v>
      </c>
      <c r="L11" s="626">
        <v>16798</v>
      </c>
      <c r="M11" s="626">
        <v>624</v>
      </c>
      <c r="N11" s="626">
        <v>1890</v>
      </c>
      <c r="O11" s="626">
        <v>19312</v>
      </c>
      <c r="P11" s="626">
        <v>0</v>
      </c>
      <c r="Q11" s="626">
        <v>0</v>
      </c>
      <c r="R11" s="626">
        <v>19312</v>
      </c>
      <c r="S11" s="626">
        <v>88433</v>
      </c>
      <c r="T11" s="626">
        <v>0</v>
      </c>
      <c r="U11" s="626">
        <v>0</v>
      </c>
      <c r="V11" s="626">
        <v>88433</v>
      </c>
      <c r="W11" s="626">
        <v>84672</v>
      </c>
      <c r="X11" s="626">
        <v>1263</v>
      </c>
      <c r="Y11" s="626">
        <v>12</v>
      </c>
      <c r="Z11" s="223"/>
      <c r="AA11" s="393"/>
    </row>
    <row r="12" spans="1:27" s="491" customFormat="1" ht="23.25" customHeight="1">
      <c r="A12" s="947"/>
      <c r="B12" s="213" t="s">
        <v>132</v>
      </c>
      <c r="C12" s="625"/>
      <c r="D12" s="626">
        <v>14985</v>
      </c>
      <c r="E12" s="626">
        <v>0</v>
      </c>
      <c r="F12" s="626">
        <v>0</v>
      </c>
      <c r="G12" s="626">
        <v>14985</v>
      </c>
      <c r="H12" s="626">
        <v>3419</v>
      </c>
      <c r="I12" s="626">
        <v>3084</v>
      </c>
      <c r="J12" s="627">
        <v>283</v>
      </c>
      <c r="K12" s="626">
        <v>81331</v>
      </c>
      <c r="L12" s="626">
        <v>40552</v>
      </c>
      <c r="M12" s="626">
        <v>1792</v>
      </c>
      <c r="N12" s="626">
        <v>4818</v>
      </c>
      <c r="O12" s="626">
        <v>47162</v>
      </c>
      <c r="P12" s="626">
        <v>0</v>
      </c>
      <c r="Q12" s="626">
        <v>0</v>
      </c>
      <c r="R12" s="626">
        <v>47162</v>
      </c>
      <c r="S12" s="626">
        <v>232054</v>
      </c>
      <c r="T12" s="626">
        <v>0</v>
      </c>
      <c r="U12" s="626">
        <v>0</v>
      </c>
      <c r="V12" s="626">
        <v>232054</v>
      </c>
      <c r="W12" s="626">
        <v>206132</v>
      </c>
      <c r="X12" s="626">
        <v>2218</v>
      </c>
      <c r="Y12" s="626">
        <v>69</v>
      </c>
      <c r="Z12" s="223"/>
      <c r="AA12" s="393"/>
    </row>
    <row r="13" spans="1:27" ht="23.25" customHeight="1">
      <c r="A13" s="947"/>
      <c r="B13" s="213" t="s">
        <v>133</v>
      </c>
      <c r="C13" s="625"/>
      <c r="D13" s="626">
        <v>8755</v>
      </c>
      <c r="E13" s="626">
        <v>0</v>
      </c>
      <c r="F13" s="626">
        <v>0</v>
      </c>
      <c r="G13" s="626">
        <v>8755</v>
      </c>
      <c r="H13" s="626">
        <v>1730</v>
      </c>
      <c r="I13" s="626">
        <v>1203</v>
      </c>
      <c r="J13" s="627">
        <v>285</v>
      </c>
      <c r="K13" s="626">
        <v>34562</v>
      </c>
      <c r="L13" s="626">
        <v>22129</v>
      </c>
      <c r="M13" s="626">
        <v>766</v>
      </c>
      <c r="N13" s="626">
        <v>2295</v>
      </c>
      <c r="O13" s="626">
        <v>25190</v>
      </c>
      <c r="P13" s="626">
        <v>0</v>
      </c>
      <c r="Q13" s="626">
        <v>0</v>
      </c>
      <c r="R13" s="626">
        <v>25190</v>
      </c>
      <c r="S13" s="626">
        <v>112907</v>
      </c>
      <c r="T13" s="626">
        <v>0</v>
      </c>
      <c r="U13" s="626">
        <v>0</v>
      </c>
      <c r="V13" s="626">
        <v>112907</v>
      </c>
      <c r="W13" s="626">
        <v>78091</v>
      </c>
      <c r="X13" s="626">
        <v>638</v>
      </c>
      <c r="Y13" s="626">
        <v>69</v>
      </c>
      <c r="Z13" s="223"/>
      <c r="AA13" s="393"/>
    </row>
    <row r="14" spans="1:27" ht="23.25" customHeight="1">
      <c r="A14" s="947"/>
      <c r="B14" s="213" t="s">
        <v>136</v>
      </c>
      <c r="C14" s="625"/>
      <c r="D14" s="626">
        <v>5899</v>
      </c>
      <c r="E14" s="626">
        <v>0</v>
      </c>
      <c r="F14" s="626">
        <v>0</v>
      </c>
      <c r="G14" s="626">
        <v>5899</v>
      </c>
      <c r="H14" s="626">
        <v>1090</v>
      </c>
      <c r="I14" s="626">
        <v>1009</v>
      </c>
      <c r="J14" s="627">
        <v>284</v>
      </c>
      <c r="K14" s="626">
        <v>31184</v>
      </c>
      <c r="L14" s="626">
        <v>12774</v>
      </c>
      <c r="M14" s="626">
        <v>696</v>
      </c>
      <c r="N14" s="626">
        <v>1018</v>
      </c>
      <c r="O14" s="626">
        <v>14488</v>
      </c>
      <c r="P14" s="626">
        <v>0</v>
      </c>
      <c r="Q14" s="626">
        <v>0</v>
      </c>
      <c r="R14" s="626">
        <v>14488</v>
      </c>
      <c r="S14" s="626">
        <v>64286</v>
      </c>
      <c r="T14" s="626">
        <v>0</v>
      </c>
      <c r="U14" s="626">
        <v>0</v>
      </c>
      <c r="V14" s="626">
        <v>64286</v>
      </c>
      <c r="W14" s="626">
        <v>57247</v>
      </c>
      <c r="X14" s="626">
        <v>851</v>
      </c>
      <c r="Y14" s="626">
        <v>25</v>
      </c>
      <c r="Z14" s="223"/>
      <c r="AA14" s="393"/>
    </row>
    <row r="15" spans="1:27" ht="23.25" customHeight="1">
      <c r="A15" s="948"/>
      <c r="B15" s="203" t="s">
        <v>161</v>
      </c>
      <c r="C15" s="628"/>
      <c r="D15" s="629">
        <v>5716</v>
      </c>
      <c r="E15" s="629">
        <v>0</v>
      </c>
      <c r="F15" s="629">
        <v>0</v>
      </c>
      <c r="G15" s="629">
        <v>5716</v>
      </c>
      <c r="H15" s="629">
        <v>1315</v>
      </c>
      <c r="I15" s="629">
        <v>1253</v>
      </c>
      <c r="J15" s="630">
        <v>284</v>
      </c>
      <c r="K15" s="629">
        <v>37207</v>
      </c>
      <c r="L15" s="629">
        <v>15190</v>
      </c>
      <c r="M15" s="629">
        <v>854</v>
      </c>
      <c r="N15" s="629">
        <v>2853</v>
      </c>
      <c r="O15" s="629">
        <v>18897</v>
      </c>
      <c r="P15" s="629">
        <v>0</v>
      </c>
      <c r="Q15" s="629">
        <v>0</v>
      </c>
      <c r="R15" s="629">
        <v>18897</v>
      </c>
      <c r="S15" s="629">
        <v>89393</v>
      </c>
      <c r="T15" s="629">
        <v>0</v>
      </c>
      <c r="U15" s="629">
        <v>0</v>
      </c>
      <c r="V15" s="629">
        <v>89393</v>
      </c>
      <c r="W15" s="629">
        <v>81925</v>
      </c>
      <c r="X15" s="629">
        <v>1709</v>
      </c>
      <c r="Y15" s="629">
        <v>35</v>
      </c>
      <c r="Z15" s="309"/>
      <c r="AA15" s="402"/>
    </row>
    <row r="16" spans="1:27" ht="23.25" customHeight="1">
      <c r="A16" s="959" t="s">
        <v>233</v>
      </c>
      <c r="B16" s="960"/>
      <c r="C16" s="631">
        <v>103369</v>
      </c>
      <c r="D16" s="209">
        <v>62950</v>
      </c>
      <c r="E16" s="209">
        <v>0</v>
      </c>
      <c r="F16" s="209">
        <v>6558</v>
      </c>
      <c r="G16" s="209">
        <v>69508</v>
      </c>
      <c r="H16" s="209">
        <v>7343</v>
      </c>
      <c r="I16" s="209">
        <v>6476</v>
      </c>
      <c r="J16" s="631">
        <v>574</v>
      </c>
      <c r="K16" s="209" t="s">
        <v>137</v>
      </c>
      <c r="L16" s="209">
        <v>63867</v>
      </c>
      <c r="M16" s="209">
        <v>1315</v>
      </c>
      <c r="N16" s="209">
        <v>6742</v>
      </c>
      <c r="O16" s="209">
        <v>71924</v>
      </c>
      <c r="P16" s="209">
        <v>0</v>
      </c>
      <c r="Q16" s="209">
        <v>2190</v>
      </c>
      <c r="R16" s="209">
        <v>74114</v>
      </c>
      <c r="S16" s="209">
        <v>307448</v>
      </c>
      <c r="T16" s="209">
        <v>0</v>
      </c>
      <c r="U16" s="209">
        <v>6453</v>
      </c>
      <c r="V16" s="209">
        <v>313901</v>
      </c>
      <c r="W16" s="209">
        <v>281251</v>
      </c>
      <c r="X16" s="209">
        <v>16886</v>
      </c>
      <c r="Y16" s="209">
        <v>680</v>
      </c>
      <c r="Z16" s="621">
        <v>3.0367034604185008</v>
      </c>
      <c r="AA16" s="211"/>
    </row>
    <row r="17" spans="1:27" s="491" customFormat="1" ht="23.25" customHeight="1">
      <c r="A17" s="947"/>
      <c r="B17" s="208" t="s">
        <v>134</v>
      </c>
      <c r="C17" s="622"/>
      <c r="D17" s="623">
        <v>57154</v>
      </c>
      <c r="E17" s="623">
        <v>0</v>
      </c>
      <c r="F17" s="623">
        <v>6558</v>
      </c>
      <c r="G17" s="623">
        <v>63712</v>
      </c>
      <c r="H17" s="623">
        <v>7343</v>
      </c>
      <c r="I17" s="623">
        <v>6476</v>
      </c>
      <c r="J17" s="624">
        <v>287</v>
      </c>
      <c r="K17" s="623" t="s">
        <v>400</v>
      </c>
      <c r="L17" s="623">
        <v>52273</v>
      </c>
      <c r="M17" s="623">
        <v>1021</v>
      </c>
      <c r="N17" s="623">
        <v>4387</v>
      </c>
      <c r="O17" s="623">
        <v>57681</v>
      </c>
      <c r="P17" s="623">
        <v>0</v>
      </c>
      <c r="Q17" s="623">
        <v>2190</v>
      </c>
      <c r="R17" s="623">
        <v>59871</v>
      </c>
      <c r="S17" s="623">
        <v>242849</v>
      </c>
      <c r="T17" s="623">
        <v>0</v>
      </c>
      <c r="U17" s="623">
        <v>6453</v>
      </c>
      <c r="V17" s="623">
        <v>249302</v>
      </c>
      <c r="W17" s="623">
        <v>227040</v>
      </c>
      <c r="X17" s="623">
        <v>16044</v>
      </c>
      <c r="Y17" s="623">
        <v>602</v>
      </c>
      <c r="Z17" s="279"/>
      <c r="AA17" s="654" t="s">
        <v>477</v>
      </c>
    </row>
    <row r="18" spans="1:27" ht="23.25" customHeight="1">
      <c r="A18" s="948"/>
      <c r="B18" s="203" t="s">
        <v>293</v>
      </c>
      <c r="C18" s="628"/>
      <c r="D18" s="630">
        <v>5796</v>
      </c>
      <c r="E18" s="629">
        <v>0</v>
      </c>
      <c r="F18" s="629">
        <v>0</v>
      </c>
      <c r="G18" s="630">
        <v>5796</v>
      </c>
      <c r="H18" s="630" t="s">
        <v>137</v>
      </c>
      <c r="I18" s="629" t="s">
        <v>137</v>
      </c>
      <c r="J18" s="630">
        <v>287</v>
      </c>
      <c r="K18" s="629" t="s">
        <v>400</v>
      </c>
      <c r="L18" s="629">
        <v>11594</v>
      </c>
      <c r="M18" s="629">
        <v>294</v>
      </c>
      <c r="N18" s="629">
        <v>2355</v>
      </c>
      <c r="O18" s="629">
        <v>14243</v>
      </c>
      <c r="P18" s="629">
        <v>0</v>
      </c>
      <c r="Q18" s="629">
        <v>0</v>
      </c>
      <c r="R18" s="629">
        <v>14243</v>
      </c>
      <c r="S18" s="629">
        <v>64599</v>
      </c>
      <c r="T18" s="629">
        <v>0</v>
      </c>
      <c r="U18" s="629">
        <v>0</v>
      </c>
      <c r="V18" s="629">
        <v>64599</v>
      </c>
      <c r="W18" s="629">
        <v>54211</v>
      </c>
      <c r="X18" s="629">
        <v>842</v>
      </c>
      <c r="Y18" s="629">
        <v>78</v>
      </c>
      <c r="Z18" s="309"/>
      <c r="AA18" s="398"/>
    </row>
    <row r="19" spans="1:27" ht="23.25" customHeight="1">
      <c r="A19" s="959" t="s">
        <v>234</v>
      </c>
      <c r="B19" s="960"/>
      <c r="C19" s="631">
        <v>210777</v>
      </c>
      <c r="D19" s="209">
        <v>86576</v>
      </c>
      <c r="E19" s="209">
        <v>0</v>
      </c>
      <c r="F19" s="209">
        <v>9152</v>
      </c>
      <c r="G19" s="209">
        <v>95728</v>
      </c>
      <c r="H19" s="209">
        <v>17756</v>
      </c>
      <c r="I19" s="209">
        <v>16574</v>
      </c>
      <c r="J19" s="631">
        <v>1156</v>
      </c>
      <c r="K19" s="209">
        <v>376326</v>
      </c>
      <c r="L19" s="209">
        <v>103381</v>
      </c>
      <c r="M19" s="209">
        <v>4710</v>
      </c>
      <c r="N19" s="209">
        <v>22176</v>
      </c>
      <c r="O19" s="209">
        <v>130267</v>
      </c>
      <c r="P19" s="209">
        <v>0</v>
      </c>
      <c r="Q19" s="209">
        <v>19848</v>
      </c>
      <c r="R19" s="209">
        <v>150115</v>
      </c>
      <c r="S19" s="209">
        <v>657330</v>
      </c>
      <c r="T19" s="209">
        <v>0</v>
      </c>
      <c r="U19" s="209">
        <v>98067</v>
      </c>
      <c r="V19" s="209">
        <v>755397</v>
      </c>
      <c r="W19" s="209">
        <v>703285</v>
      </c>
      <c r="X19" s="209">
        <v>59143</v>
      </c>
      <c r="Y19" s="209">
        <v>3345</v>
      </c>
      <c r="Z19" s="621">
        <v>3.5838682588707496</v>
      </c>
      <c r="AA19" s="653"/>
    </row>
    <row r="20" spans="1:27" ht="23.25" customHeight="1">
      <c r="A20" s="53"/>
      <c r="B20" s="208" t="s">
        <v>294</v>
      </c>
      <c r="C20" s="622"/>
      <c r="D20" s="623">
        <v>43066</v>
      </c>
      <c r="E20" s="623">
        <v>0</v>
      </c>
      <c r="F20" s="623">
        <v>9152</v>
      </c>
      <c r="G20" s="623">
        <v>52218</v>
      </c>
      <c r="H20" s="623">
        <v>9661</v>
      </c>
      <c r="I20" s="623">
        <v>9169</v>
      </c>
      <c r="J20" s="624">
        <v>279</v>
      </c>
      <c r="K20" s="623">
        <v>184895</v>
      </c>
      <c r="L20" s="623">
        <v>47852</v>
      </c>
      <c r="M20" s="623">
        <v>2145</v>
      </c>
      <c r="N20" s="623">
        <v>9377</v>
      </c>
      <c r="O20" s="623">
        <v>59374</v>
      </c>
      <c r="P20" s="623">
        <v>0</v>
      </c>
      <c r="Q20" s="623">
        <v>19848</v>
      </c>
      <c r="R20" s="623">
        <v>79222</v>
      </c>
      <c r="S20" s="623">
        <v>292841</v>
      </c>
      <c r="T20" s="623">
        <v>0</v>
      </c>
      <c r="U20" s="623">
        <v>98067</v>
      </c>
      <c r="V20" s="623">
        <v>390908</v>
      </c>
      <c r="W20" s="623">
        <v>370767</v>
      </c>
      <c r="X20" s="623">
        <v>51828</v>
      </c>
      <c r="Y20" s="623">
        <v>3006</v>
      </c>
      <c r="Z20" s="279"/>
      <c r="AA20" s="393"/>
    </row>
    <row r="21" spans="1:27" ht="23.25" customHeight="1">
      <c r="A21" s="53"/>
      <c r="B21" s="213" t="s">
        <v>221</v>
      </c>
      <c r="C21" s="625"/>
      <c r="D21" s="626">
        <v>9700</v>
      </c>
      <c r="E21" s="626">
        <v>0</v>
      </c>
      <c r="F21" s="626">
        <v>0</v>
      </c>
      <c r="G21" s="626">
        <v>9700</v>
      </c>
      <c r="H21" s="626">
        <v>2035</v>
      </c>
      <c r="I21" s="626">
        <v>1900</v>
      </c>
      <c r="J21" s="627">
        <v>317</v>
      </c>
      <c r="K21" s="626">
        <v>41578</v>
      </c>
      <c r="L21" s="626">
        <v>13224</v>
      </c>
      <c r="M21" s="626">
        <v>969</v>
      </c>
      <c r="N21" s="626">
        <v>4017</v>
      </c>
      <c r="O21" s="626">
        <v>18210</v>
      </c>
      <c r="P21" s="626">
        <v>0</v>
      </c>
      <c r="Q21" s="626">
        <v>0</v>
      </c>
      <c r="R21" s="626">
        <v>18210</v>
      </c>
      <c r="S21" s="626">
        <v>95183</v>
      </c>
      <c r="T21" s="626">
        <v>0</v>
      </c>
      <c r="U21" s="626">
        <v>0</v>
      </c>
      <c r="V21" s="626">
        <v>95183</v>
      </c>
      <c r="W21" s="626">
        <v>87332</v>
      </c>
      <c r="X21" s="626">
        <v>2001</v>
      </c>
      <c r="Y21" s="626">
        <v>104</v>
      </c>
      <c r="Z21" s="223"/>
      <c r="AA21" s="393"/>
    </row>
    <row r="22" spans="1:27" ht="23.25" customHeight="1">
      <c r="A22" s="53"/>
      <c r="B22" s="213" t="s">
        <v>295</v>
      </c>
      <c r="C22" s="625"/>
      <c r="D22" s="626">
        <v>20848</v>
      </c>
      <c r="E22" s="626">
        <v>0</v>
      </c>
      <c r="F22" s="626">
        <v>0</v>
      </c>
      <c r="G22" s="626">
        <v>20848</v>
      </c>
      <c r="H22" s="626">
        <v>3530</v>
      </c>
      <c r="I22" s="626">
        <v>3192</v>
      </c>
      <c r="J22" s="627">
        <v>280</v>
      </c>
      <c r="K22" s="626">
        <v>94394</v>
      </c>
      <c r="L22" s="626">
        <v>21528</v>
      </c>
      <c r="M22" s="626">
        <v>751</v>
      </c>
      <c r="N22" s="626">
        <v>5122</v>
      </c>
      <c r="O22" s="626">
        <v>27401</v>
      </c>
      <c r="P22" s="626">
        <v>0</v>
      </c>
      <c r="Q22" s="626">
        <v>0</v>
      </c>
      <c r="R22" s="626">
        <v>27401</v>
      </c>
      <c r="S22" s="626">
        <v>146680</v>
      </c>
      <c r="T22" s="626">
        <v>0</v>
      </c>
      <c r="U22" s="626">
        <v>0</v>
      </c>
      <c r="V22" s="626">
        <v>146680</v>
      </c>
      <c r="W22" s="626">
        <v>133190</v>
      </c>
      <c r="X22" s="626">
        <v>3488</v>
      </c>
      <c r="Y22" s="626">
        <v>122</v>
      </c>
      <c r="Z22" s="223"/>
      <c r="AA22" s="224"/>
    </row>
    <row r="23" spans="1:27" ht="23.25" customHeight="1">
      <c r="A23" s="88"/>
      <c r="B23" s="203" t="s">
        <v>220</v>
      </c>
      <c r="C23" s="628"/>
      <c r="D23" s="629">
        <v>12962</v>
      </c>
      <c r="E23" s="629">
        <v>0</v>
      </c>
      <c r="F23" s="629">
        <v>0</v>
      </c>
      <c r="G23" s="629">
        <v>12962</v>
      </c>
      <c r="H23" s="629">
        <v>2530</v>
      </c>
      <c r="I23" s="629">
        <v>2313</v>
      </c>
      <c r="J23" s="630">
        <v>280</v>
      </c>
      <c r="K23" s="629">
        <v>55459</v>
      </c>
      <c r="L23" s="629">
        <v>20777</v>
      </c>
      <c r="M23" s="629">
        <v>845</v>
      </c>
      <c r="N23" s="629">
        <v>3660</v>
      </c>
      <c r="O23" s="629">
        <v>25282</v>
      </c>
      <c r="P23" s="629">
        <v>0</v>
      </c>
      <c r="Q23" s="629">
        <v>0</v>
      </c>
      <c r="R23" s="629">
        <v>25282</v>
      </c>
      <c r="S23" s="629">
        <v>122626</v>
      </c>
      <c r="T23" s="629">
        <v>0</v>
      </c>
      <c r="U23" s="629">
        <v>0</v>
      </c>
      <c r="V23" s="629">
        <v>122626</v>
      </c>
      <c r="W23" s="629">
        <v>111996</v>
      </c>
      <c r="X23" s="629">
        <v>1826</v>
      </c>
      <c r="Y23" s="629">
        <v>113</v>
      </c>
      <c r="Z23" s="309"/>
      <c r="AA23" s="402"/>
    </row>
    <row r="24" spans="1:27" ht="23.25" customHeight="1">
      <c r="A24" s="959" t="s">
        <v>237</v>
      </c>
      <c r="B24" s="960"/>
      <c r="C24" s="631">
        <v>221368</v>
      </c>
      <c r="D24" s="209">
        <v>105025</v>
      </c>
      <c r="E24" s="209">
        <v>0</v>
      </c>
      <c r="F24" s="209">
        <v>0</v>
      </c>
      <c r="G24" s="209">
        <v>105025</v>
      </c>
      <c r="H24" s="209">
        <v>22360</v>
      </c>
      <c r="I24" s="209">
        <v>20018</v>
      </c>
      <c r="J24" s="631">
        <v>1410</v>
      </c>
      <c r="K24" s="209">
        <v>463796</v>
      </c>
      <c r="L24" s="209">
        <v>197541</v>
      </c>
      <c r="M24" s="209">
        <v>13689</v>
      </c>
      <c r="N24" s="209">
        <v>47067</v>
      </c>
      <c r="O24" s="209">
        <v>258297</v>
      </c>
      <c r="P24" s="209">
        <v>0</v>
      </c>
      <c r="Q24" s="209">
        <v>0</v>
      </c>
      <c r="R24" s="209">
        <v>258297</v>
      </c>
      <c r="S24" s="209">
        <v>903212</v>
      </c>
      <c r="T24" s="209">
        <v>0</v>
      </c>
      <c r="U24" s="209">
        <v>35</v>
      </c>
      <c r="V24" s="209">
        <v>903247</v>
      </c>
      <c r="W24" s="209">
        <v>803843</v>
      </c>
      <c r="X24" s="209">
        <v>12966</v>
      </c>
      <c r="Y24" s="209">
        <v>2147</v>
      </c>
      <c r="Z24" s="621">
        <v>4.0802961584330166</v>
      </c>
      <c r="AA24" s="211"/>
    </row>
    <row r="25" spans="1:27" ht="23.25" customHeight="1">
      <c r="A25" s="53"/>
      <c r="B25" s="208" t="s">
        <v>296</v>
      </c>
      <c r="C25" s="622"/>
      <c r="D25" s="632">
        <v>55919</v>
      </c>
      <c r="E25" s="632">
        <v>0</v>
      </c>
      <c r="F25" s="632">
        <v>0</v>
      </c>
      <c r="G25" s="632">
        <v>55919</v>
      </c>
      <c r="H25" s="632">
        <v>11199</v>
      </c>
      <c r="I25" s="632">
        <v>9726</v>
      </c>
      <c r="J25" s="633">
        <v>279</v>
      </c>
      <c r="K25" s="632">
        <v>156924</v>
      </c>
      <c r="L25" s="632">
        <v>101516</v>
      </c>
      <c r="M25" s="632">
        <v>7731</v>
      </c>
      <c r="N25" s="632">
        <v>21071</v>
      </c>
      <c r="O25" s="632">
        <v>130318</v>
      </c>
      <c r="P25" s="632">
        <v>0</v>
      </c>
      <c r="Q25" s="632">
        <v>0</v>
      </c>
      <c r="R25" s="632">
        <v>130318</v>
      </c>
      <c r="S25" s="632">
        <v>428406</v>
      </c>
      <c r="T25" s="632">
        <v>0</v>
      </c>
      <c r="U25" s="632">
        <v>0</v>
      </c>
      <c r="V25" s="632">
        <v>428406</v>
      </c>
      <c r="W25" s="632">
        <v>365949</v>
      </c>
      <c r="X25" s="632">
        <v>7066</v>
      </c>
      <c r="Y25" s="632">
        <v>1394</v>
      </c>
      <c r="Z25" s="279"/>
      <c r="AA25" s="655"/>
    </row>
    <row r="26" spans="1:27" ht="23.25" customHeight="1">
      <c r="A26" s="53"/>
      <c r="B26" s="213" t="s">
        <v>195</v>
      </c>
      <c r="C26" s="625"/>
      <c r="D26" s="626">
        <v>9631</v>
      </c>
      <c r="E26" s="626">
        <v>0</v>
      </c>
      <c r="F26" s="626">
        <v>0</v>
      </c>
      <c r="G26" s="626">
        <v>9631</v>
      </c>
      <c r="H26" s="626">
        <v>2210</v>
      </c>
      <c r="I26" s="626">
        <v>2025</v>
      </c>
      <c r="J26" s="627">
        <v>284</v>
      </c>
      <c r="K26" s="626">
        <v>50696</v>
      </c>
      <c r="L26" s="626">
        <v>20940</v>
      </c>
      <c r="M26" s="626">
        <v>1162</v>
      </c>
      <c r="N26" s="626">
        <v>6503</v>
      </c>
      <c r="O26" s="626">
        <v>28605</v>
      </c>
      <c r="P26" s="626">
        <v>0</v>
      </c>
      <c r="Q26" s="626">
        <v>0</v>
      </c>
      <c r="R26" s="626">
        <v>28605</v>
      </c>
      <c r="S26" s="626">
        <v>107999</v>
      </c>
      <c r="T26" s="626">
        <v>0</v>
      </c>
      <c r="U26" s="626">
        <v>0</v>
      </c>
      <c r="V26" s="626">
        <v>107999</v>
      </c>
      <c r="W26" s="626">
        <v>97544</v>
      </c>
      <c r="X26" s="626">
        <v>792</v>
      </c>
      <c r="Y26" s="626">
        <v>153</v>
      </c>
      <c r="Z26" s="223"/>
      <c r="AA26" s="393"/>
    </row>
    <row r="27" spans="1:27" ht="23.25" customHeight="1">
      <c r="A27" s="53"/>
      <c r="B27" s="213" t="s">
        <v>197</v>
      </c>
      <c r="C27" s="625"/>
      <c r="D27" s="626">
        <v>15392</v>
      </c>
      <c r="E27" s="626">
        <v>0</v>
      </c>
      <c r="F27" s="626">
        <v>0</v>
      </c>
      <c r="G27" s="626">
        <v>15392</v>
      </c>
      <c r="H27" s="626">
        <v>3856</v>
      </c>
      <c r="I27" s="626">
        <v>3567</v>
      </c>
      <c r="J27" s="627">
        <v>285</v>
      </c>
      <c r="K27" s="626">
        <v>79745</v>
      </c>
      <c r="L27" s="626">
        <v>44021</v>
      </c>
      <c r="M27" s="626">
        <v>3272</v>
      </c>
      <c r="N27" s="626">
        <v>8756</v>
      </c>
      <c r="O27" s="626">
        <v>56049</v>
      </c>
      <c r="P27" s="626">
        <v>0</v>
      </c>
      <c r="Q27" s="626">
        <v>0</v>
      </c>
      <c r="R27" s="626">
        <v>56049</v>
      </c>
      <c r="S27" s="626">
        <v>207532</v>
      </c>
      <c r="T27" s="626">
        <v>0</v>
      </c>
      <c r="U27" s="626">
        <v>35</v>
      </c>
      <c r="V27" s="626">
        <v>207567</v>
      </c>
      <c r="W27" s="626">
        <v>193125</v>
      </c>
      <c r="X27" s="626">
        <v>3908</v>
      </c>
      <c r="Y27" s="626">
        <v>464</v>
      </c>
      <c r="Z27" s="223"/>
      <c r="AA27" s="224"/>
    </row>
    <row r="28" spans="1:27" ht="23.25" customHeight="1">
      <c r="A28" s="947"/>
      <c r="B28" s="213" t="s">
        <v>245</v>
      </c>
      <c r="C28" s="625"/>
      <c r="D28" s="626">
        <v>11547</v>
      </c>
      <c r="E28" s="626">
        <v>0</v>
      </c>
      <c r="F28" s="626">
        <v>0</v>
      </c>
      <c r="G28" s="626">
        <v>11547</v>
      </c>
      <c r="H28" s="626">
        <v>2152</v>
      </c>
      <c r="I28" s="626">
        <v>1936</v>
      </c>
      <c r="J28" s="627">
        <v>280</v>
      </c>
      <c r="K28" s="626">
        <v>39419</v>
      </c>
      <c r="L28" s="626">
        <v>20176</v>
      </c>
      <c r="M28" s="626">
        <v>834</v>
      </c>
      <c r="N28" s="626">
        <v>5315</v>
      </c>
      <c r="O28" s="626">
        <v>26325</v>
      </c>
      <c r="P28" s="626">
        <v>0</v>
      </c>
      <c r="Q28" s="626">
        <v>0</v>
      </c>
      <c r="R28" s="626">
        <v>26325</v>
      </c>
      <c r="S28" s="626">
        <v>95708</v>
      </c>
      <c r="T28" s="626">
        <v>0</v>
      </c>
      <c r="U28" s="626">
        <v>0</v>
      </c>
      <c r="V28" s="626">
        <v>95708</v>
      </c>
      <c r="W28" s="626">
        <v>86778</v>
      </c>
      <c r="X28" s="626">
        <v>1200</v>
      </c>
      <c r="Y28" s="626">
        <v>136</v>
      </c>
      <c r="Z28" s="223"/>
      <c r="AA28" s="393"/>
    </row>
    <row r="29" spans="1:27" ht="23.25" customHeight="1">
      <c r="A29" s="88"/>
      <c r="B29" s="203" t="s">
        <v>384</v>
      </c>
      <c r="C29" s="628"/>
      <c r="D29" s="629">
        <v>12536</v>
      </c>
      <c r="E29" s="629">
        <v>0</v>
      </c>
      <c r="F29" s="629">
        <v>0</v>
      </c>
      <c r="G29" s="629">
        <v>12536</v>
      </c>
      <c r="H29" s="629">
        <v>2943</v>
      </c>
      <c r="I29" s="629">
        <v>2764</v>
      </c>
      <c r="J29" s="630">
        <v>282</v>
      </c>
      <c r="K29" s="629">
        <v>137012</v>
      </c>
      <c r="L29" s="629">
        <v>10888</v>
      </c>
      <c r="M29" s="629">
        <v>690</v>
      </c>
      <c r="N29" s="629">
        <v>5422</v>
      </c>
      <c r="O29" s="629">
        <v>17000</v>
      </c>
      <c r="P29" s="629">
        <v>0</v>
      </c>
      <c r="Q29" s="629">
        <v>0</v>
      </c>
      <c r="R29" s="629">
        <v>17000</v>
      </c>
      <c r="S29" s="629">
        <v>63567</v>
      </c>
      <c r="T29" s="629">
        <v>0</v>
      </c>
      <c r="U29" s="629">
        <v>0</v>
      </c>
      <c r="V29" s="629">
        <v>63567</v>
      </c>
      <c r="W29" s="629">
        <v>60447</v>
      </c>
      <c r="X29" s="629">
        <v>0</v>
      </c>
      <c r="Y29" s="629" t="s">
        <v>372</v>
      </c>
      <c r="Z29" s="309"/>
      <c r="AA29" s="402"/>
    </row>
    <row r="30" spans="1:27" ht="23.25" customHeight="1">
      <c r="A30" s="961" t="s">
        <v>198</v>
      </c>
      <c r="B30" s="962"/>
      <c r="C30" s="631">
        <v>44277</v>
      </c>
      <c r="D30" s="634">
        <v>48870</v>
      </c>
      <c r="E30" s="634">
        <v>0</v>
      </c>
      <c r="F30" s="634">
        <v>0</v>
      </c>
      <c r="G30" s="634">
        <v>48870</v>
      </c>
      <c r="H30" s="634">
        <v>5858</v>
      </c>
      <c r="I30" s="634">
        <v>4456</v>
      </c>
      <c r="J30" s="635">
        <v>271</v>
      </c>
      <c r="K30" s="634" t="s">
        <v>137</v>
      </c>
      <c r="L30" s="634">
        <v>50492</v>
      </c>
      <c r="M30" s="634">
        <v>1850</v>
      </c>
      <c r="N30" s="634">
        <v>14157</v>
      </c>
      <c r="O30" s="634">
        <v>66499</v>
      </c>
      <c r="P30" s="634">
        <v>3370</v>
      </c>
      <c r="Q30" s="634">
        <v>448</v>
      </c>
      <c r="R30" s="634">
        <v>70317</v>
      </c>
      <c r="S30" s="634">
        <v>270911</v>
      </c>
      <c r="T30" s="634">
        <v>13231</v>
      </c>
      <c r="U30" s="634">
        <v>1249</v>
      </c>
      <c r="V30" s="634">
        <v>285391</v>
      </c>
      <c r="W30" s="634">
        <v>223810</v>
      </c>
      <c r="X30" s="634">
        <v>10295</v>
      </c>
      <c r="Y30" s="634">
        <v>1418</v>
      </c>
      <c r="Z30" s="621">
        <v>6.4455812272737543</v>
      </c>
      <c r="AA30" s="480"/>
    </row>
    <row r="31" spans="1:27" ht="23.25" customHeight="1">
      <c r="A31" s="961" t="s">
        <v>199</v>
      </c>
      <c r="B31" s="962"/>
      <c r="C31" s="636">
        <v>74476</v>
      </c>
      <c r="D31" s="637">
        <v>63258</v>
      </c>
      <c r="E31" s="637">
        <v>0</v>
      </c>
      <c r="F31" s="637">
        <v>0</v>
      </c>
      <c r="G31" s="637">
        <v>63258</v>
      </c>
      <c r="H31" s="637">
        <v>4892</v>
      </c>
      <c r="I31" s="637">
        <v>4184</v>
      </c>
      <c r="J31" s="638">
        <v>278</v>
      </c>
      <c r="K31" s="637" t="s">
        <v>330</v>
      </c>
      <c r="L31" s="637">
        <v>40488</v>
      </c>
      <c r="M31" s="637">
        <v>1027</v>
      </c>
      <c r="N31" s="637">
        <v>5281</v>
      </c>
      <c r="O31" s="637">
        <v>46796</v>
      </c>
      <c r="P31" s="637">
        <v>0</v>
      </c>
      <c r="Q31" s="637">
        <v>0</v>
      </c>
      <c r="R31" s="637">
        <v>46796</v>
      </c>
      <c r="S31" s="637">
        <v>204430</v>
      </c>
      <c r="T31" s="637">
        <v>0</v>
      </c>
      <c r="U31" s="637">
        <v>0</v>
      </c>
      <c r="V31" s="637">
        <v>204430</v>
      </c>
      <c r="W31" s="637">
        <v>179121</v>
      </c>
      <c r="X31" s="637">
        <v>11080</v>
      </c>
      <c r="Y31" s="637">
        <v>409</v>
      </c>
      <c r="Z31" s="309">
        <v>2.744911112304635</v>
      </c>
      <c r="AA31" s="380"/>
    </row>
    <row r="32" spans="1:27" ht="23.25" customHeight="1">
      <c r="A32" s="959" t="s">
        <v>238</v>
      </c>
      <c r="B32" s="960"/>
      <c r="C32" s="631">
        <v>72997</v>
      </c>
      <c r="D32" s="209">
        <v>35115</v>
      </c>
      <c r="E32" s="209">
        <v>0</v>
      </c>
      <c r="F32" s="209">
        <v>3043</v>
      </c>
      <c r="G32" s="209">
        <v>38158</v>
      </c>
      <c r="H32" s="209" t="s">
        <v>137</v>
      </c>
      <c r="I32" s="209" t="s">
        <v>137</v>
      </c>
      <c r="J32" s="631">
        <v>562</v>
      </c>
      <c r="K32" s="209">
        <v>98376</v>
      </c>
      <c r="L32" s="209">
        <v>66832</v>
      </c>
      <c r="M32" s="209">
        <v>3249</v>
      </c>
      <c r="N32" s="209">
        <v>18176</v>
      </c>
      <c r="O32" s="209">
        <v>88257</v>
      </c>
      <c r="P32" s="209">
        <v>0</v>
      </c>
      <c r="Q32" s="209">
        <v>15533</v>
      </c>
      <c r="R32" s="209">
        <v>103790</v>
      </c>
      <c r="S32" s="209">
        <v>273486</v>
      </c>
      <c r="T32" s="209">
        <v>0</v>
      </c>
      <c r="U32" s="209">
        <v>47675</v>
      </c>
      <c r="V32" s="209">
        <v>321161</v>
      </c>
      <c r="W32" s="209">
        <v>19408</v>
      </c>
      <c r="X32" s="209">
        <v>3551</v>
      </c>
      <c r="Y32" s="209">
        <v>770</v>
      </c>
      <c r="Z32" s="621">
        <v>4.3996465608175681</v>
      </c>
      <c r="AA32" s="653"/>
    </row>
    <row r="33" spans="1:27" ht="23.25" customHeight="1">
      <c r="A33" s="947"/>
      <c r="B33" s="208" t="s">
        <v>200</v>
      </c>
      <c r="C33" s="622"/>
      <c r="D33" s="623">
        <v>33149</v>
      </c>
      <c r="E33" s="623">
        <v>0</v>
      </c>
      <c r="F33" s="623">
        <v>3043</v>
      </c>
      <c r="G33" s="623">
        <v>36192</v>
      </c>
      <c r="H33" s="623" t="s">
        <v>137</v>
      </c>
      <c r="I33" s="623" t="s">
        <v>137</v>
      </c>
      <c r="J33" s="624">
        <v>284</v>
      </c>
      <c r="K33" s="623">
        <v>98376</v>
      </c>
      <c r="L33" s="623">
        <v>63034</v>
      </c>
      <c r="M33" s="623">
        <v>3116</v>
      </c>
      <c r="N33" s="623">
        <v>16021</v>
      </c>
      <c r="O33" s="623">
        <v>82171</v>
      </c>
      <c r="P33" s="623">
        <v>0</v>
      </c>
      <c r="Q33" s="623">
        <v>15533</v>
      </c>
      <c r="R33" s="623">
        <v>97704</v>
      </c>
      <c r="S33" s="623">
        <v>253478</v>
      </c>
      <c r="T33" s="623">
        <v>0</v>
      </c>
      <c r="U33" s="623">
        <v>47675</v>
      </c>
      <c r="V33" s="623">
        <v>301153</v>
      </c>
      <c r="W33" s="623" t="s">
        <v>137</v>
      </c>
      <c r="X33" s="623">
        <v>3172</v>
      </c>
      <c r="Y33" s="623">
        <v>717</v>
      </c>
      <c r="Z33" s="279"/>
      <c r="AA33" s="224"/>
    </row>
    <row r="34" spans="1:27" ht="23.25" customHeight="1">
      <c r="A34" s="88"/>
      <c r="B34" s="203" t="s">
        <v>201</v>
      </c>
      <c r="C34" s="628"/>
      <c r="D34" s="629">
        <v>1966</v>
      </c>
      <c r="E34" s="629">
        <v>0</v>
      </c>
      <c r="F34" s="629">
        <v>0</v>
      </c>
      <c r="G34" s="629">
        <v>1966</v>
      </c>
      <c r="H34" s="629">
        <v>671</v>
      </c>
      <c r="I34" s="629">
        <v>647</v>
      </c>
      <c r="J34" s="630">
        <v>278</v>
      </c>
      <c r="K34" s="629" t="s">
        <v>137</v>
      </c>
      <c r="L34" s="629">
        <v>3798</v>
      </c>
      <c r="M34" s="629">
        <v>133</v>
      </c>
      <c r="N34" s="629">
        <v>2155</v>
      </c>
      <c r="O34" s="629">
        <v>6086</v>
      </c>
      <c r="P34" s="629">
        <v>0</v>
      </c>
      <c r="Q34" s="629">
        <v>0</v>
      </c>
      <c r="R34" s="629">
        <v>6086</v>
      </c>
      <c r="S34" s="629">
        <v>20008</v>
      </c>
      <c r="T34" s="629">
        <v>0</v>
      </c>
      <c r="U34" s="629">
        <v>0</v>
      </c>
      <c r="V34" s="629">
        <v>20008</v>
      </c>
      <c r="W34" s="629">
        <v>19408</v>
      </c>
      <c r="X34" s="629">
        <v>379</v>
      </c>
      <c r="Y34" s="629">
        <v>53</v>
      </c>
      <c r="Z34" s="309"/>
      <c r="AA34" s="402"/>
    </row>
    <row r="35" spans="1:27" ht="23.25" customHeight="1">
      <c r="A35" s="961" t="s">
        <v>202</v>
      </c>
      <c r="B35" s="962"/>
      <c r="C35" s="631">
        <v>62124</v>
      </c>
      <c r="D35" s="634">
        <v>57543</v>
      </c>
      <c r="E35" s="634">
        <v>0</v>
      </c>
      <c r="F35" s="634">
        <v>0</v>
      </c>
      <c r="G35" s="634">
        <v>57543</v>
      </c>
      <c r="H35" s="634">
        <v>9163</v>
      </c>
      <c r="I35" s="634">
        <v>8610</v>
      </c>
      <c r="J35" s="635">
        <v>300</v>
      </c>
      <c r="K35" s="634">
        <v>95927</v>
      </c>
      <c r="L35" s="634">
        <v>52603</v>
      </c>
      <c r="M35" s="634">
        <v>2023</v>
      </c>
      <c r="N35" s="634">
        <v>11612</v>
      </c>
      <c r="O35" s="634">
        <v>66238</v>
      </c>
      <c r="P35" s="634">
        <v>0</v>
      </c>
      <c r="Q35" s="634">
        <v>0</v>
      </c>
      <c r="R35" s="634">
        <v>66238</v>
      </c>
      <c r="S35" s="634">
        <v>323606</v>
      </c>
      <c r="T35" s="634">
        <v>0</v>
      </c>
      <c r="U35" s="634">
        <v>0</v>
      </c>
      <c r="V35" s="634">
        <v>323606</v>
      </c>
      <c r="W35" s="634">
        <v>293615</v>
      </c>
      <c r="X35" s="634">
        <v>11614</v>
      </c>
      <c r="Y35" s="634">
        <v>812</v>
      </c>
      <c r="Z35" s="621">
        <v>5.2090335458116028</v>
      </c>
      <c r="AA35" s="207"/>
    </row>
    <row r="36" spans="1:27" ht="23.25" customHeight="1">
      <c r="A36" s="961" t="s">
        <v>203</v>
      </c>
      <c r="B36" s="962"/>
      <c r="C36" s="636">
        <v>46274</v>
      </c>
      <c r="D36" s="629">
        <v>40532</v>
      </c>
      <c r="E36" s="629">
        <v>0</v>
      </c>
      <c r="F36" s="629">
        <v>0</v>
      </c>
      <c r="G36" s="629">
        <v>40532</v>
      </c>
      <c r="H36" s="629">
        <v>8691</v>
      </c>
      <c r="I36" s="629">
        <v>7917</v>
      </c>
      <c r="J36" s="630">
        <v>276</v>
      </c>
      <c r="K36" s="629">
        <v>49034</v>
      </c>
      <c r="L36" s="629">
        <v>30937</v>
      </c>
      <c r="M36" s="629">
        <v>1973</v>
      </c>
      <c r="N36" s="629">
        <v>7664</v>
      </c>
      <c r="O36" s="629">
        <v>40574</v>
      </c>
      <c r="P36" s="629">
        <v>0</v>
      </c>
      <c r="Q36" s="629">
        <v>0</v>
      </c>
      <c r="R36" s="629">
        <v>40574</v>
      </c>
      <c r="S36" s="629">
        <v>180696</v>
      </c>
      <c r="T36" s="629">
        <v>0</v>
      </c>
      <c r="U36" s="629">
        <v>0</v>
      </c>
      <c r="V36" s="629">
        <v>180696</v>
      </c>
      <c r="W36" s="629">
        <v>167730</v>
      </c>
      <c r="X36" s="629">
        <v>1798</v>
      </c>
      <c r="Y36" s="629">
        <v>311</v>
      </c>
      <c r="Z36" s="309">
        <v>3.904914206681938</v>
      </c>
      <c r="AA36" s="267"/>
    </row>
    <row r="37" spans="1:27" ht="23.25" customHeight="1">
      <c r="A37" s="959" t="s">
        <v>239</v>
      </c>
      <c r="B37" s="960"/>
      <c r="C37" s="631">
        <v>53820</v>
      </c>
      <c r="D37" s="209">
        <v>25906</v>
      </c>
      <c r="E37" s="209">
        <v>0</v>
      </c>
      <c r="F37" s="209">
        <v>0</v>
      </c>
      <c r="G37" s="209">
        <v>25906</v>
      </c>
      <c r="H37" s="209">
        <v>25906</v>
      </c>
      <c r="I37" s="209">
        <v>23983</v>
      </c>
      <c r="J37" s="631">
        <v>574</v>
      </c>
      <c r="K37" s="209">
        <v>56488</v>
      </c>
      <c r="L37" s="209">
        <v>36012</v>
      </c>
      <c r="M37" s="209">
        <v>1333</v>
      </c>
      <c r="N37" s="209">
        <v>6827</v>
      </c>
      <c r="O37" s="209">
        <v>44172</v>
      </c>
      <c r="P37" s="209">
        <v>0</v>
      </c>
      <c r="Q37" s="209">
        <v>0</v>
      </c>
      <c r="R37" s="209">
        <v>44172</v>
      </c>
      <c r="S37" s="209">
        <v>153857</v>
      </c>
      <c r="T37" s="209">
        <v>0</v>
      </c>
      <c r="U37" s="209">
        <v>0</v>
      </c>
      <c r="V37" s="209">
        <v>153857</v>
      </c>
      <c r="W37" s="209">
        <v>148627</v>
      </c>
      <c r="X37" s="209">
        <v>2496</v>
      </c>
      <c r="Y37" s="209">
        <v>309</v>
      </c>
      <c r="Z37" s="621">
        <v>2.8587328130806391</v>
      </c>
      <c r="AA37" s="211"/>
    </row>
    <row r="38" spans="1:27" ht="23.25" customHeight="1">
      <c r="A38" s="947"/>
      <c r="B38" s="208" t="s">
        <v>204</v>
      </c>
      <c r="C38" s="622"/>
      <c r="D38" s="623">
        <v>15534</v>
      </c>
      <c r="E38" s="623">
        <v>0</v>
      </c>
      <c r="F38" s="623">
        <v>0</v>
      </c>
      <c r="G38" s="623">
        <v>15534</v>
      </c>
      <c r="H38" s="623">
        <v>15534</v>
      </c>
      <c r="I38" s="623">
        <v>14132</v>
      </c>
      <c r="J38" s="624">
        <v>278</v>
      </c>
      <c r="K38" s="623">
        <v>36196</v>
      </c>
      <c r="L38" s="623">
        <v>21373</v>
      </c>
      <c r="M38" s="623">
        <v>773</v>
      </c>
      <c r="N38" s="623">
        <v>3396</v>
      </c>
      <c r="O38" s="623">
        <v>25542</v>
      </c>
      <c r="P38" s="623">
        <v>0</v>
      </c>
      <c r="Q38" s="623">
        <v>0</v>
      </c>
      <c r="R38" s="623">
        <v>25542</v>
      </c>
      <c r="S38" s="623">
        <v>85920</v>
      </c>
      <c r="T38" s="623">
        <v>0</v>
      </c>
      <c r="U38" s="623">
        <v>0</v>
      </c>
      <c r="V38" s="623">
        <v>85920</v>
      </c>
      <c r="W38" s="623">
        <v>81202</v>
      </c>
      <c r="X38" s="623">
        <v>941</v>
      </c>
      <c r="Y38" s="623">
        <v>150</v>
      </c>
      <c r="Z38" s="279"/>
      <c r="AA38" s="652"/>
    </row>
    <row r="39" spans="1:27" ht="23.25" customHeight="1">
      <c r="A39" s="948"/>
      <c r="B39" s="203" t="s">
        <v>297</v>
      </c>
      <c r="C39" s="628"/>
      <c r="D39" s="629">
        <v>10372</v>
      </c>
      <c r="E39" s="629">
        <v>0</v>
      </c>
      <c r="F39" s="629">
        <v>0</v>
      </c>
      <c r="G39" s="629">
        <v>10372</v>
      </c>
      <c r="H39" s="629">
        <v>10372</v>
      </c>
      <c r="I39" s="629">
        <v>9851</v>
      </c>
      <c r="J39" s="630">
        <v>296</v>
      </c>
      <c r="K39" s="629">
        <v>20292</v>
      </c>
      <c r="L39" s="629">
        <v>14639</v>
      </c>
      <c r="M39" s="629">
        <v>560</v>
      </c>
      <c r="N39" s="629">
        <v>3431</v>
      </c>
      <c r="O39" s="629">
        <v>18630</v>
      </c>
      <c r="P39" s="629">
        <v>0</v>
      </c>
      <c r="Q39" s="629">
        <v>0</v>
      </c>
      <c r="R39" s="629">
        <v>18630</v>
      </c>
      <c r="S39" s="629">
        <v>67937</v>
      </c>
      <c r="T39" s="629">
        <v>0</v>
      </c>
      <c r="U39" s="629">
        <v>0</v>
      </c>
      <c r="V39" s="629">
        <v>67937</v>
      </c>
      <c r="W39" s="629">
        <v>67425</v>
      </c>
      <c r="X39" s="629">
        <v>1555</v>
      </c>
      <c r="Y39" s="629">
        <v>159</v>
      </c>
      <c r="Z39" s="639"/>
      <c r="AA39" s="267"/>
    </row>
    <row r="40" spans="1:27" ht="23.25" customHeight="1">
      <c r="A40" s="959" t="s">
        <v>240</v>
      </c>
      <c r="B40" s="960"/>
      <c r="C40" s="631">
        <v>49013</v>
      </c>
      <c r="D40" s="209">
        <v>9810</v>
      </c>
      <c r="E40" s="209">
        <v>0</v>
      </c>
      <c r="F40" s="209">
        <v>0</v>
      </c>
      <c r="G40" s="209">
        <v>9810</v>
      </c>
      <c r="H40" s="209">
        <v>8618</v>
      </c>
      <c r="I40" s="209">
        <v>5717</v>
      </c>
      <c r="J40" s="631">
        <v>582</v>
      </c>
      <c r="K40" s="209">
        <v>136945</v>
      </c>
      <c r="L40" s="209">
        <v>50657</v>
      </c>
      <c r="M40" s="209">
        <v>3946</v>
      </c>
      <c r="N40" s="209">
        <v>13062</v>
      </c>
      <c r="O40" s="209">
        <v>67665</v>
      </c>
      <c r="P40" s="209">
        <v>0</v>
      </c>
      <c r="Q40" s="209">
        <v>0</v>
      </c>
      <c r="R40" s="209">
        <v>67665</v>
      </c>
      <c r="S40" s="209">
        <v>386329</v>
      </c>
      <c r="T40" s="209">
        <v>0</v>
      </c>
      <c r="U40" s="209">
        <v>0</v>
      </c>
      <c r="V40" s="209">
        <v>386329</v>
      </c>
      <c r="W40" s="209">
        <v>251039</v>
      </c>
      <c r="X40" s="209">
        <v>14973</v>
      </c>
      <c r="Y40" s="209">
        <v>637</v>
      </c>
      <c r="Z40" s="621">
        <v>7.8821741170709814</v>
      </c>
      <c r="AA40" s="653"/>
    </row>
    <row r="41" spans="1:27" ht="23.25" customHeight="1">
      <c r="A41" s="53"/>
      <c r="B41" s="208" t="s">
        <v>205</v>
      </c>
      <c r="C41" s="622"/>
      <c r="D41" s="623">
        <v>5778</v>
      </c>
      <c r="E41" s="623">
        <v>0</v>
      </c>
      <c r="F41" s="623">
        <v>0</v>
      </c>
      <c r="G41" s="623">
        <v>5778</v>
      </c>
      <c r="H41" s="623">
        <v>4481</v>
      </c>
      <c r="I41" s="623">
        <v>3154</v>
      </c>
      <c r="J41" s="624">
        <v>291</v>
      </c>
      <c r="K41" s="623">
        <v>76132</v>
      </c>
      <c r="L41" s="623">
        <v>29048</v>
      </c>
      <c r="M41" s="623">
        <v>2520</v>
      </c>
      <c r="N41" s="623">
        <v>8373</v>
      </c>
      <c r="O41" s="623">
        <v>39941</v>
      </c>
      <c r="P41" s="623">
        <v>0</v>
      </c>
      <c r="Q41" s="623">
        <v>0</v>
      </c>
      <c r="R41" s="623">
        <v>39941</v>
      </c>
      <c r="S41" s="623">
        <v>224003</v>
      </c>
      <c r="T41" s="623">
        <v>0</v>
      </c>
      <c r="U41" s="623">
        <v>0</v>
      </c>
      <c r="V41" s="623">
        <v>224003</v>
      </c>
      <c r="W41" s="623">
        <v>160223</v>
      </c>
      <c r="X41" s="623">
        <v>8554</v>
      </c>
      <c r="Y41" s="623">
        <v>323</v>
      </c>
      <c r="Z41" s="279"/>
      <c r="AA41" s="224"/>
    </row>
    <row r="42" spans="1:27" ht="23.25" customHeight="1">
      <c r="A42" s="88"/>
      <c r="B42" s="203" t="s">
        <v>206</v>
      </c>
      <c r="C42" s="628"/>
      <c r="D42" s="629">
        <v>4032</v>
      </c>
      <c r="E42" s="629">
        <v>0</v>
      </c>
      <c r="F42" s="629">
        <v>0</v>
      </c>
      <c r="G42" s="629">
        <v>4032</v>
      </c>
      <c r="H42" s="629">
        <v>4137</v>
      </c>
      <c r="I42" s="629">
        <v>2563</v>
      </c>
      <c r="J42" s="630">
        <v>291</v>
      </c>
      <c r="K42" s="629">
        <v>60813</v>
      </c>
      <c r="L42" s="629">
        <v>21609</v>
      </c>
      <c r="M42" s="629">
        <v>1426</v>
      </c>
      <c r="N42" s="629">
        <v>4689</v>
      </c>
      <c r="O42" s="629">
        <v>27724</v>
      </c>
      <c r="P42" s="629">
        <v>0</v>
      </c>
      <c r="Q42" s="629">
        <v>0</v>
      </c>
      <c r="R42" s="629">
        <v>27724</v>
      </c>
      <c r="S42" s="629">
        <v>162326</v>
      </c>
      <c r="T42" s="629">
        <v>0</v>
      </c>
      <c r="U42" s="629">
        <v>0</v>
      </c>
      <c r="V42" s="629">
        <v>162326</v>
      </c>
      <c r="W42" s="629">
        <v>90816</v>
      </c>
      <c r="X42" s="629">
        <v>6419</v>
      </c>
      <c r="Y42" s="629">
        <v>314</v>
      </c>
      <c r="Z42" s="309"/>
      <c r="AA42" s="267"/>
    </row>
    <row r="43" spans="1:27" ht="23.25" customHeight="1">
      <c r="A43" s="967" t="s">
        <v>208</v>
      </c>
      <c r="B43" s="967"/>
      <c r="C43" s="619">
        <v>22181</v>
      </c>
      <c r="D43" s="634">
        <v>23993</v>
      </c>
      <c r="E43" s="634"/>
      <c r="F43" s="634"/>
      <c r="G43" s="634">
        <v>23993</v>
      </c>
      <c r="H43" s="634">
        <v>4193</v>
      </c>
      <c r="I43" s="634">
        <v>3100</v>
      </c>
      <c r="J43" s="635">
        <v>269</v>
      </c>
      <c r="K43" s="634"/>
      <c r="L43" s="634">
        <v>30355</v>
      </c>
      <c r="M43" s="634">
        <v>1722</v>
      </c>
      <c r="N43" s="634">
        <v>13276</v>
      </c>
      <c r="O43" s="634">
        <v>45353</v>
      </c>
      <c r="P43" s="634"/>
      <c r="Q43" s="634"/>
      <c r="R43" s="634">
        <v>45353</v>
      </c>
      <c r="S43" s="634">
        <v>189898</v>
      </c>
      <c r="T43" s="634">
        <v>0</v>
      </c>
      <c r="U43" s="634">
        <v>0</v>
      </c>
      <c r="V43" s="634">
        <v>189898</v>
      </c>
      <c r="W43" s="634">
        <v>137385</v>
      </c>
      <c r="X43" s="634">
        <v>9401</v>
      </c>
      <c r="Y43" s="634">
        <v>238</v>
      </c>
      <c r="Z43" s="621">
        <v>8.5612911951670352</v>
      </c>
      <c r="AA43" s="207"/>
    </row>
    <row r="44" spans="1:27" ht="23.25" customHeight="1">
      <c r="A44" s="957" t="s">
        <v>272</v>
      </c>
      <c r="B44" s="957"/>
      <c r="C44" s="619">
        <v>1079</v>
      </c>
      <c r="D44" s="626">
        <v>790</v>
      </c>
      <c r="E44" s="626"/>
      <c r="F44" s="626"/>
      <c r="G44" s="626">
        <v>790</v>
      </c>
      <c r="H44" s="626">
        <v>790</v>
      </c>
      <c r="I44" s="626">
        <v>174</v>
      </c>
      <c r="J44" s="627">
        <v>281</v>
      </c>
      <c r="K44" s="626">
        <v>6549</v>
      </c>
      <c r="L44" s="626">
        <v>7014</v>
      </c>
      <c r="M44" s="626"/>
      <c r="N44" s="626"/>
      <c r="O44" s="626">
        <v>7014</v>
      </c>
      <c r="P44" s="626"/>
      <c r="Q44" s="626"/>
      <c r="R44" s="626">
        <v>7014</v>
      </c>
      <c r="S44" s="626">
        <v>7014</v>
      </c>
      <c r="T44" s="626">
        <v>0</v>
      </c>
      <c r="U44" s="626">
        <v>0</v>
      </c>
      <c r="V44" s="626">
        <v>7014</v>
      </c>
      <c r="W44" s="626">
        <v>6561</v>
      </c>
      <c r="X44" s="626">
        <v>515</v>
      </c>
      <c r="Y44" s="626">
        <v>180</v>
      </c>
      <c r="Z44" s="223">
        <v>6.5004633920296575</v>
      </c>
      <c r="AA44" s="224"/>
    </row>
    <row r="45" spans="1:27" ht="23.25" customHeight="1">
      <c r="A45" s="957" t="s">
        <v>210</v>
      </c>
      <c r="B45" s="957"/>
      <c r="C45" s="619">
        <v>1565</v>
      </c>
      <c r="D45" s="626">
        <v>1218</v>
      </c>
      <c r="E45" s="626"/>
      <c r="F45" s="626"/>
      <c r="G45" s="626">
        <v>1218</v>
      </c>
      <c r="H45" s="626"/>
      <c r="I45" s="626"/>
      <c r="J45" s="627">
        <v>253</v>
      </c>
      <c r="K45" s="626"/>
      <c r="L45" s="626">
        <v>709</v>
      </c>
      <c r="M45" s="626">
        <v>132</v>
      </c>
      <c r="N45" s="626">
        <v>122</v>
      </c>
      <c r="O45" s="626">
        <v>963</v>
      </c>
      <c r="P45" s="626"/>
      <c r="Q45" s="626"/>
      <c r="R45" s="626">
        <v>963</v>
      </c>
      <c r="S45" s="626">
        <v>2160</v>
      </c>
      <c r="T45" s="626">
        <v>0</v>
      </c>
      <c r="U45" s="626">
        <v>0</v>
      </c>
      <c r="V45" s="626">
        <v>2160</v>
      </c>
      <c r="W45" s="626"/>
      <c r="X45" s="626">
        <v>0</v>
      </c>
      <c r="Y45" s="626">
        <v>0</v>
      </c>
      <c r="Z45" s="223">
        <v>1.3801916932907348</v>
      </c>
      <c r="AA45" s="224"/>
    </row>
    <row r="46" spans="1:27" ht="23.25" customHeight="1">
      <c r="A46" s="957" t="s">
        <v>214</v>
      </c>
      <c r="B46" s="957"/>
      <c r="C46" s="619">
        <v>12252</v>
      </c>
      <c r="D46" s="626">
        <v>10210</v>
      </c>
      <c r="E46" s="626">
        <v>0</v>
      </c>
      <c r="F46" s="626">
        <v>0</v>
      </c>
      <c r="G46" s="626">
        <v>10210</v>
      </c>
      <c r="H46" s="626">
        <v>1962</v>
      </c>
      <c r="I46" s="626">
        <v>1473</v>
      </c>
      <c r="J46" s="627">
        <v>298</v>
      </c>
      <c r="K46" s="626">
        <v>26648</v>
      </c>
      <c r="L46" s="626">
        <v>14462</v>
      </c>
      <c r="M46" s="626">
        <v>932</v>
      </c>
      <c r="N46" s="626">
        <v>4881</v>
      </c>
      <c r="O46" s="626">
        <v>20275</v>
      </c>
      <c r="P46" s="626">
        <v>0</v>
      </c>
      <c r="Q46" s="626">
        <v>0</v>
      </c>
      <c r="R46" s="626">
        <v>20275</v>
      </c>
      <c r="S46" s="626">
        <v>91215</v>
      </c>
      <c r="T46" s="626">
        <v>0</v>
      </c>
      <c r="U46" s="626">
        <v>0</v>
      </c>
      <c r="V46" s="626">
        <v>91215</v>
      </c>
      <c r="W46" s="626">
        <v>65235</v>
      </c>
      <c r="X46" s="626">
        <v>4825</v>
      </c>
      <c r="Y46" s="626">
        <v>360</v>
      </c>
      <c r="Z46" s="223">
        <v>7.444906953966699</v>
      </c>
      <c r="AA46" s="224"/>
    </row>
    <row r="47" spans="1:27" ht="23.25" customHeight="1">
      <c r="A47" s="976" t="s">
        <v>269</v>
      </c>
      <c r="B47" s="977"/>
      <c r="C47" s="636">
        <v>49895</v>
      </c>
      <c r="D47" s="626">
        <v>24287</v>
      </c>
      <c r="E47" s="626">
        <v>0</v>
      </c>
      <c r="F47" s="626">
        <v>0</v>
      </c>
      <c r="G47" s="626">
        <v>24287</v>
      </c>
      <c r="H47" s="626">
        <v>3545</v>
      </c>
      <c r="I47" s="626">
        <v>1942</v>
      </c>
      <c r="J47" s="627">
        <v>283</v>
      </c>
      <c r="K47" s="626">
        <v>82887</v>
      </c>
      <c r="L47" s="626">
        <v>28418</v>
      </c>
      <c r="M47" s="626">
        <v>2312</v>
      </c>
      <c r="N47" s="626">
        <v>7463</v>
      </c>
      <c r="O47" s="626">
        <v>38193</v>
      </c>
      <c r="P47" s="626">
        <v>0</v>
      </c>
      <c r="Q47" s="626">
        <v>0</v>
      </c>
      <c r="R47" s="626">
        <v>38193</v>
      </c>
      <c r="S47" s="626">
        <v>139050</v>
      </c>
      <c r="T47" s="626">
        <v>0</v>
      </c>
      <c r="U47" s="626">
        <v>0</v>
      </c>
      <c r="V47" s="626">
        <v>139050</v>
      </c>
      <c r="W47" s="626">
        <v>52106</v>
      </c>
      <c r="X47" s="626">
        <v>4155</v>
      </c>
      <c r="Y47" s="626">
        <v>464</v>
      </c>
      <c r="Z47" s="223">
        <v>2.7868523900190398</v>
      </c>
      <c r="AA47" s="369"/>
    </row>
    <row r="48" spans="1:27" ht="23.25" customHeight="1">
      <c r="A48" s="978" t="s">
        <v>219</v>
      </c>
      <c r="B48" s="979"/>
      <c r="C48" s="619">
        <v>5895</v>
      </c>
      <c r="D48" s="634">
        <v>13916</v>
      </c>
      <c r="E48" s="634">
        <v>0</v>
      </c>
      <c r="F48" s="634">
        <v>0</v>
      </c>
      <c r="G48" s="634">
        <v>13916</v>
      </c>
      <c r="H48" s="634">
        <v>746</v>
      </c>
      <c r="I48" s="634">
        <v>413</v>
      </c>
      <c r="J48" s="635">
        <v>214</v>
      </c>
      <c r="K48" s="634">
        <v>15656</v>
      </c>
      <c r="L48" s="634">
        <v>690</v>
      </c>
      <c r="M48" s="634">
        <v>22</v>
      </c>
      <c r="N48" s="634">
        <v>34</v>
      </c>
      <c r="O48" s="634">
        <v>746</v>
      </c>
      <c r="P48" s="634">
        <v>0</v>
      </c>
      <c r="Q48" s="634">
        <v>0</v>
      </c>
      <c r="R48" s="634">
        <v>746</v>
      </c>
      <c r="S48" s="634">
        <v>16031</v>
      </c>
      <c r="T48" s="634">
        <v>0</v>
      </c>
      <c r="U48" s="634">
        <v>0</v>
      </c>
      <c r="V48" s="634">
        <v>16031</v>
      </c>
      <c r="W48" s="634">
        <v>10253</v>
      </c>
      <c r="X48" s="634">
        <v>168</v>
      </c>
      <c r="Y48" s="634">
        <v>2</v>
      </c>
      <c r="Z48" s="621">
        <v>2.7194232400339269</v>
      </c>
      <c r="AA48" s="482"/>
    </row>
    <row r="49" spans="1:27" ht="23.25" customHeight="1">
      <c r="A49" s="961" t="s">
        <v>211</v>
      </c>
      <c r="B49" s="962"/>
      <c r="C49" s="619">
        <v>35660</v>
      </c>
      <c r="D49" s="626">
        <v>44537</v>
      </c>
      <c r="E49" s="626">
        <v>0</v>
      </c>
      <c r="F49" s="626">
        <v>0</v>
      </c>
      <c r="G49" s="626">
        <v>44537</v>
      </c>
      <c r="H49" s="626">
        <v>4080</v>
      </c>
      <c r="I49" s="626">
        <v>594</v>
      </c>
      <c r="J49" s="627">
        <v>264</v>
      </c>
      <c r="K49" s="626">
        <v>106690</v>
      </c>
      <c r="L49" s="626">
        <v>36764</v>
      </c>
      <c r="M49" s="626">
        <v>1746</v>
      </c>
      <c r="N49" s="626">
        <v>5054</v>
      </c>
      <c r="O49" s="626">
        <v>43564</v>
      </c>
      <c r="P49" s="626">
        <v>0</v>
      </c>
      <c r="Q49" s="626">
        <v>0</v>
      </c>
      <c r="R49" s="626">
        <v>43564</v>
      </c>
      <c r="S49" s="626">
        <v>238646</v>
      </c>
      <c r="T49" s="626">
        <v>0</v>
      </c>
      <c r="U49" s="626">
        <v>0</v>
      </c>
      <c r="V49" s="626">
        <v>238646</v>
      </c>
      <c r="W49" s="626">
        <v>164740</v>
      </c>
      <c r="X49" s="626">
        <v>2254</v>
      </c>
      <c r="Y49" s="626">
        <v>500</v>
      </c>
      <c r="Z49" s="223">
        <v>6.6922602355580478</v>
      </c>
      <c r="AA49" s="224"/>
    </row>
    <row r="50" spans="1:27" ht="23.25" customHeight="1">
      <c r="A50" s="961" t="s">
        <v>212</v>
      </c>
      <c r="B50" s="962"/>
      <c r="C50" s="619">
        <v>10646</v>
      </c>
      <c r="D50" s="626">
        <v>11781</v>
      </c>
      <c r="E50" s="626">
        <v>0</v>
      </c>
      <c r="F50" s="626">
        <v>0</v>
      </c>
      <c r="G50" s="626">
        <v>11781</v>
      </c>
      <c r="H50" s="626">
        <v>1414</v>
      </c>
      <c r="I50" s="626">
        <v>1065</v>
      </c>
      <c r="J50" s="627">
        <v>293</v>
      </c>
      <c r="K50" s="626">
        <v>29654</v>
      </c>
      <c r="L50" s="626">
        <v>10635</v>
      </c>
      <c r="M50" s="626">
        <v>497</v>
      </c>
      <c r="N50" s="626">
        <v>3412</v>
      </c>
      <c r="O50" s="626">
        <v>14544</v>
      </c>
      <c r="P50" s="626">
        <v>0</v>
      </c>
      <c r="Q50" s="626">
        <v>0</v>
      </c>
      <c r="R50" s="626">
        <v>14544</v>
      </c>
      <c r="S50" s="626">
        <v>46470</v>
      </c>
      <c r="T50" s="626">
        <v>0</v>
      </c>
      <c r="U50" s="626">
        <v>0</v>
      </c>
      <c r="V50" s="626">
        <v>46470</v>
      </c>
      <c r="W50" s="626">
        <v>38058</v>
      </c>
      <c r="X50" s="626">
        <v>803</v>
      </c>
      <c r="Y50" s="626">
        <v>103</v>
      </c>
      <c r="Z50" s="223">
        <v>4.3650197257185797</v>
      </c>
      <c r="AA50" s="224"/>
    </row>
    <row r="51" spans="1:27" ht="23.25" customHeight="1">
      <c r="A51" s="961" t="s">
        <v>215</v>
      </c>
      <c r="B51" s="962"/>
      <c r="C51" s="619">
        <v>10669</v>
      </c>
      <c r="D51" s="626">
        <v>5604</v>
      </c>
      <c r="E51" s="626">
        <v>0</v>
      </c>
      <c r="F51" s="626">
        <v>0</v>
      </c>
      <c r="G51" s="626">
        <v>5604</v>
      </c>
      <c r="H51" s="626">
        <v>5581</v>
      </c>
      <c r="I51" s="626">
        <v>4664</v>
      </c>
      <c r="J51" s="627">
        <v>291</v>
      </c>
      <c r="K51" s="626">
        <v>20101</v>
      </c>
      <c r="L51" s="626">
        <v>5613</v>
      </c>
      <c r="M51" s="626">
        <v>320</v>
      </c>
      <c r="N51" s="626">
        <v>1087</v>
      </c>
      <c r="O51" s="626">
        <v>7020</v>
      </c>
      <c r="P51" s="626"/>
      <c r="Q51" s="626"/>
      <c r="R51" s="626">
        <v>7020</v>
      </c>
      <c r="S51" s="626">
        <v>35162</v>
      </c>
      <c r="T51" s="626">
        <v>0</v>
      </c>
      <c r="U51" s="626">
        <v>0</v>
      </c>
      <c r="V51" s="626">
        <v>35162</v>
      </c>
      <c r="W51" s="626">
        <v>31383</v>
      </c>
      <c r="X51" s="626">
        <v>12541</v>
      </c>
      <c r="Y51" s="626">
        <v>109</v>
      </c>
      <c r="Z51" s="223">
        <v>3.2957165620020619</v>
      </c>
      <c r="AA51" s="224"/>
    </row>
    <row r="52" spans="1:27" ht="23.25" customHeight="1">
      <c r="A52" s="961" t="s">
        <v>213</v>
      </c>
      <c r="B52" s="962"/>
      <c r="C52" s="619">
        <v>41835</v>
      </c>
      <c r="D52" s="626">
        <v>41527</v>
      </c>
      <c r="E52" s="626">
        <v>0</v>
      </c>
      <c r="F52" s="626">
        <v>0</v>
      </c>
      <c r="G52" s="626">
        <v>41527</v>
      </c>
      <c r="H52" s="626">
        <v>22138</v>
      </c>
      <c r="I52" s="626">
        <v>15863</v>
      </c>
      <c r="J52" s="627">
        <v>203</v>
      </c>
      <c r="K52" s="626">
        <v>51548</v>
      </c>
      <c r="L52" s="626">
        <v>14464</v>
      </c>
      <c r="M52" s="626">
        <v>182</v>
      </c>
      <c r="N52" s="626">
        <v>3773</v>
      </c>
      <c r="O52" s="626">
        <v>18419</v>
      </c>
      <c r="P52" s="626">
        <v>0</v>
      </c>
      <c r="Q52" s="626">
        <v>0</v>
      </c>
      <c r="R52" s="626">
        <v>18419</v>
      </c>
      <c r="S52" s="626">
        <v>91375</v>
      </c>
      <c r="T52" s="626">
        <v>0</v>
      </c>
      <c r="U52" s="626">
        <v>0</v>
      </c>
      <c r="V52" s="626">
        <v>91375</v>
      </c>
      <c r="W52" s="626"/>
      <c r="X52" s="626">
        <v>4174</v>
      </c>
      <c r="Y52" s="626">
        <v>237</v>
      </c>
      <c r="Z52" s="223">
        <v>2.1841759292458467</v>
      </c>
      <c r="AA52" s="224"/>
    </row>
    <row r="53" spans="1:27" ht="23.25" customHeight="1" thickBot="1">
      <c r="A53" s="980" t="s">
        <v>216</v>
      </c>
      <c r="B53" s="981"/>
      <c r="C53" s="42">
        <v>25177</v>
      </c>
      <c r="D53" s="640">
        <v>61825</v>
      </c>
      <c r="E53" s="640">
        <v>0</v>
      </c>
      <c r="F53" s="640">
        <v>0</v>
      </c>
      <c r="G53" s="640">
        <v>61825</v>
      </c>
      <c r="H53" s="640">
        <v>37293</v>
      </c>
      <c r="I53" s="640">
        <v>14655</v>
      </c>
      <c r="J53" s="641">
        <v>292</v>
      </c>
      <c r="K53" s="640">
        <v>90521</v>
      </c>
      <c r="L53" s="640">
        <v>47191</v>
      </c>
      <c r="M53" s="640">
        <v>1525</v>
      </c>
      <c r="N53" s="640">
        <v>6507</v>
      </c>
      <c r="O53" s="640">
        <v>55223</v>
      </c>
      <c r="P53" s="640">
        <v>7</v>
      </c>
      <c r="Q53" s="640">
        <v>0</v>
      </c>
      <c r="R53" s="640">
        <v>55230</v>
      </c>
      <c r="S53" s="640">
        <v>294469</v>
      </c>
      <c r="T53" s="640">
        <v>371</v>
      </c>
      <c r="U53" s="640">
        <v>0</v>
      </c>
      <c r="V53" s="640">
        <v>294840</v>
      </c>
      <c r="W53" s="640">
        <v>123913</v>
      </c>
      <c r="X53" s="640">
        <v>31305</v>
      </c>
      <c r="Y53" s="640">
        <v>367</v>
      </c>
      <c r="Z53" s="223">
        <v>11.710688326647336</v>
      </c>
      <c r="AA53" s="440"/>
    </row>
    <row r="54" spans="1:27" ht="23.25" customHeight="1" thickBot="1">
      <c r="A54" s="973" t="s">
        <v>145</v>
      </c>
      <c r="B54" s="974"/>
      <c r="C54" s="41">
        <v>1815987</v>
      </c>
      <c r="D54" s="189">
        <v>1130750</v>
      </c>
      <c r="E54" s="41">
        <v>0</v>
      </c>
      <c r="F54" s="41">
        <v>29642</v>
      </c>
      <c r="G54" s="41">
        <v>1160392</v>
      </c>
      <c r="H54" s="41">
        <v>227778</v>
      </c>
      <c r="I54" s="41">
        <v>173282</v>
      </c>
      <c r="J54" s="189">
        <v>15478</v>
      </c>
      <c r="K54" s="41">
        <v>2479610</v>
      </c>
      <c r="L54" s="41">
        <v>1630502</v>
      </c>
      <c r="M54" s="41">
        <v>76530</v>
      </c>
      <c r="N54" s="41">
        <v>302721</v>
      </c>
      <c r="O54" s="41">
        <v>2009753</v>
      </c>
      <c r="P54" s="41">
        <v>3377</v>
      </c>
      <c r="Q54" s="41">
        <v>83279</v>
      </c>
      <c r="R54" s="41">
        <v>2096409</v>
      </c>
      <c r="S54" s="41">
        <v>8676982</v>
      </c>
      <c r="T54" s="41">
        <v>13602</v>
      </c>
      <c r="U54" s="41">
        <v>285474</v>
      </c>
      <c r="V54" s="41">
        <v>8976058</v>
      </c>
      <c r="W54" s="41">
        <v>5565018</v>
      </c>
      <c r="X54" s="41">
        <v>245487</v>
      </c>
      <c r="Y54" s="41">
        <v>16718</v>
      </c>
      <c r="Z54" s="99" t="s">
        <v>137</v>
      </c>
      <c r="AA54" s="102"/>
    </row>
    <row r="55" spans="1:27" ht="23.25" customHeight="1">
      <c r="A55" s="982" t="s">
        <v>217</v>
      </c>
      <c r="B55" s="983"/>
      <c r="C55" s="40"/>
      <c r="D55" s="642">
        <v>0</v>
      </c>
      <c r="E55" s="642">
        <v>0</v>
      </c>
      <c r="F55" s="642">
        <v>0</v>
      </c>
      <c r="G55" s="642">
        <v>0</v>
      </c>
      <c r="H55" s="642">
        <v>0</v>
      </c>
      <c r="I55" s="642">
        <v>0</v>
      </c>
      <c r="J55" s="643">
        <v>242</v>
      </c>
      <c r="K55" s="642">
        <v>282</v>
      </c>
      <c r="L55" s="642">
        <v>182</v>
      </c>
      <c r="M55" s="642">
        <v>0</v>
      </c>
      <c r="N55" s="642">
        <v>0</v>
      </c>
      <c r="O55" s="642">
        <v>182</v>
      </c>
      <c r="P55" s="642">
        <v>0</v>
      </c>
      <c r="Q55" s="642">
        <v>0</v>
      </c>
      <c r="R55" s="642">
        <v>182</v>
      </c>
      <c r="S55" s="429">
        <v>308</v>
      </c>
      <c r="T55" s="429">
        <v>0</v>
      </c>
      <c r="U55" s="429">
        <v>0</v>
      </c>
      <c r="V55" s="429">
        <v>308</v>
      </c>
      <c r="W55" s="429">
        <v>308</v>
      </c>
      <c r="X55" s="429">
        <v>0</v>
      </c>
      <c r="Y55" s="429">
        <v>0</v>
      </c>
      <c r="Z55" s="429"/>
      <c r="AA55" s="430"/>
    </row>
    <row r="56" spans="1:27" ht="23.25" customHeight="1">
      <c r="A56" s="961" t="s">
        <v>218</v>
      </c>
      <c r="B56" s="975"/>
      <c r="C56" s="40"/>
      <c r="D56" s="644">
        <v>609</v>
      </c>
      <c r="E56" s="644"/>
      <c r="F56" s="644"/>
      <c r="G56" s="644">
        <v>609</v>
      </c>
      <c r="H56" s="644"/>
      <c r="I56" s="644"/>
      <c r="J56" s="645"/>
      <c r="K56" s="644"/>
      <c r="L56" s="644"/>
      <c r="M56" s="644"/>
      <c r="N56" s="644"/>
      <c r="O56" s="644">
        <v>0</v>
      </c>
      <c r="P56" s="644"/>
      <c r="Q56" s="644"/>
      <c r="R56" s="644">
        <v>0</v>
      </c>
      <c r="S56" s="644">
        <v>36146</v>
      </c>
      <c r="T56" s="644">
        <v>0</v>
      </c>
      <c r="U56" s="644">
        <v>0</v>
      </c>
      <c r="V56" s="644">
        <v>36146</v>
      </c>
      <c r="W56" s="644"/>
      <c r="X56" s="644">
        <v>0</v>
      </c>
      <c r="Y56" s="644" t="s">
        <v>137</v>
      </c>
      <c r="Z56" s="223"/>
      <c r="AA56" s="224"/>
    </row>
    <row r="57" spans="1:27" ht="23.25" customHeight="1" thickBot="1">
      <c r="A57" s="980" t="s">
        <v>171</v>
      </c>
      <c r="B57" s="984"/>
      <c r="C57" s="619">
        <v>1930002</v>
      </c>
      <c r="D57" s="646">
        <v>140068</v>
      </c>
      <c r="E57" s="646">
        <v>0</v>
      </c>
      <c r="F57" s="646">
        <v>0</v>
      </c>
      <c r="G57" s="646">
        <v>140068</v>
      </c>
      <c r="H57" s="646">
        <v>1634</v>
      </c>
      <c r="I57" s="646" t="s">
        <v>137</v>
      </c>
      <c r="J57" s="647">
        <v>286</v>
      </c>
      <c r="K57" s="646">
        <v>128039</v>
      </c>
      <c r="L57" s="646">
        <v>50908</v>
      </c>
      <c r="M57" s="646">
        <v>826</v>
      </c>
      <c r="N57" s="646">
        <v>2344</v>
      </c>
      <c r="O57" s="646">
        <v>54078</v>
      </c>
      <c r="P57" s="646">
        <v>0</v>
      </c>
      <c r="Q57" s="646">
        <v>0</v>
      </c>
      <c r="R57" s="646">
        <v>54078</v>
      </c>
      <c r="S57" s="646">
        <v>263547</v>
      </c>
      <c r="T57" s="646">
        <v>0</v>
      </c>
      <c r="U57" s="646">
        <v>0</v>
      </c>
      <c r="V57" s="646">
        <v>263547</v>
      </c>
      <c r="W57" s="646" t="s">
        <v>137</v>
      </c>
      <c r="X57" s="646">
        <v>30363</v>
      </c>
      <c r="Y57" s="646">
        <v>11230</v>
      </c>
      <c r="Z57" s="223">
        <f>V57/C57</f>
        <v>0.1365527082355355</v>
      </c>
      <c r="AA57" s="440"/>
    </row>
    <row r="58" spans="1:27" ht="23.25" customHeight="1" thickBot="1">
      <c r="A58" s="973" t="s">
        <v>145</v>
      </c>
      <c r="B58" s="974"/>
      <c r="C58" s="41"/>
      <c r="D58" s="41">
        <f>SUM(D55:D57)</f>
        <v>140677</v>
      </c>
      <c r="E58" s="41">
        <f t="shared" ref="E58:Y58" si="0">SUM(E55:E57)</f>
        <v>0</v>
      </c>
      <c r="F58" s="41">
        <f t="shared" si="0"/>
        <v>0</v>
      </c>
      <c r="G58" s="41">
        <f t="shared" si="0"/>
        <v>140677</v>
      </c>
      <c r="H58" s="41">
        <f>SUM(H55:H57)</f>
        <v>1634</v>
      </c>
      <c r="I58" s="41">
        <f t="shared" si="0"/>
        <v>0</v>
      </c>
      <c r="J58" s="189">
        <f t="shared" si="0"/>
        <v>528</v>
      </c>
      <c r="K58" s="41">
        <f t="shared" si="0"/>
        <v>128321</v>
      </c>
      <c r="L58" s="41">
        <f t="shared" si="0"/>
        <v>51090</v>
      </c>
      <c r="M58" s="41">
        <f t="shared" si="0"/>
        <v>826</v>
      </c>
      <c r="N58" s="41">
        <f t="shared" si="0"/>
        <v>2344</v>
      </c>
      <c r="O58" s="41">
        <f t="shared" si="0"/>
        <v>54260</v>
      </c>
      <c r="P58" s="41">
        <f t="shared" si="0"/>
        <v>0</v>
      </c>
      <c r="Q58" s="41">
        <f t="shared" si="0"/>
        <v>0</v>
      </c>
      <c r="R58" s="41">
        <f t="shared" si="0"/>
        <v>54260</v>
      </c>
      <c r="S58" s="41">
        <f t="shared" si="0"/>
        <v>300001</v>
      </c>
      <c r="T58" s="41">
        <f t="shared" si="0"/>
        <v>0</v>
      </c>
      <c r="U58" s="41">
        <f t="shared" si="0"/>
        <v>0</v>
      </c>
      <c r="V58" s="41">
        <f t="shared" si="0"/>
        <v>300001</v>
      </c>
      <c r="W58" s="41">
        <f t="shared" si="0"/>
        <v>308</v>
      </c>
      <c r="X58" s="41">
        <f t="shared" si="0"/>
        <v>30363</v>
      </c>
      <c r="Y58" s="41">
        <f t="shared" si="0"/>
        <v>11230</v>
      </c>
      <c r="Z58" s="99"/>
      <c r="AA58" s="102"/>
    </row>
    <row r="59" spans="1:27" ht="23.25" customHeight="1" thickBot="1">
      <c r="A59" s="973" t="s">
        <v>11</v>
      </c>
      <c r="B59" s="974"/>
      <c r="C59" s="41"/>
      <c r="D59" s="42">
        <f>D54+D58</f>
        <v>1271427</v>
      </c>
      <c r="E59" s="43">
        <f t="shared" ref="E59:Y59" si="1">E54+E58</f>
        <v>0</v>
      </c>
      <c r="F59" s="43">
        <f t="shared" si="1"/>
        <v>29642</v>
      </c>
      <c r="G59" s="42">
        <f t="shared" si="1"/>
        <v>1301069</v>
      </c>
      <c r="H59" s="42">
        <f>H54+H58</f>
        <v>229412</v>
      </c>
      <c r="I59" s="43">
        <f t="shared" si="1"/>
        <v>173282</v>
      </c>
      <c r="J59" s="42">
        <f t="shared" si="1"/>
        <v>16006</v>
      </c>
      <c r="K59" s="43">
        <f t="shared" si="1"/>
        <v>2607931</v>
      </c>
      <c r="L59" s="43">
        <f t="shared" si="1"/>
        <v>1681592</v>
      </c>
      <c r="M59" s="43">
        <f t="shared" si="1"/>
        <v>77356</v>
      </c>
      <c r="N59" s="43">
        <f t="shared" si="1"/>
        <v>305065</v>
      </c>
      <c r="O59" s="43">
        <f t="shared" si="1"/>
        <v>2064013</v>
      </c>
      <c r="P59" s="43">
        <f t="shared" si="1"/>
        <v>3377</v>
      </c>
      <c r="Q59" s="42">
        <f t="shared" si="1"/>
        <v>83279</v>
      </c>
      <c r="R59" s="42">
        <f t="shared" si="1"/>
        <v>2150669</v>
      </c>
      <c r="S59" s="42">
        <f t="shared" si="1"/>
        <v>8976983</v>
      </c>
      <c r="T59" s="42">
        <f t="shared" si="1"/>
        <v>13602</v>
      </c>
      <c r="U59" s="42">
        <f t="shared" si="1"/>
        <v>285474</v>
      </c>
      <c r="V59" s="42">
        <f t="shared" si="1"/>
        <v>9276059</v>
      </c>
      <c r="W59" s="42">
        <f t="shared" si="1"/>
        <v>5565326</v>
      </c>
      <c r="X59" s="42">
        <f t="shared" si="1"/>
        <v>275850</v>
      </c>
      <c r="Y59" s="42">
        <f t="shared" si="1"/>
        <v>27948</v>
      </c>
      <c r="Z59" s="100"/>
      <c r="AA59" s="103"/>
    </row>
    <row r="60" spans="1:27" ht="19.5" customHeight="1">
      <c r="A60" s="1" t="s">
        <v>625</v>
      </c>
    </row>
  </sheetData>
  <mergeCells count="46">
    <mergeCell ref="A59:B59"/>
    <mergeCell ref="A52:B52"/>
    <mergeCell ref="A53:B53"/>
    <mergeCell ref="A54:B54"/>
    <mergeCell ref="A55:B55"/>
    <mergeCell ref="A57:B57"/>
    <mergeCell ref="A49:B49"/>
    <mergeCell ref="A50:B50"/>
    <mergeCell ref="A51:B51"/>
    <mergeCell ref="A58:B58"/>
    <mergeCell ref="A35:B35"/>
    <mergeCell ref="A36:B36"/>
    <mergeCell ref="A37:B37"/>
    <mergeCell ref="A40:B40"/>
    <mergeCell ref="A56:B56"/>
    <mergeCell ref="A43:B43"/>
    <mergeCell ref="A44:B44"/>
    <mergeCell ref="A45:B45"/>
    <mergeCell ref="A46:B46"/>
    <mergeCell ref="A47:B47"/>
    <mergeCell ref="A48:B48"/>
    <mergeCell ref="A19:B19"/>
    <mergeCell ref="A24:B24"/>
    <mergeCell ref="A30:B30"/>
    <mergeCell ref="A31:B31"/>
    <mergeCell ref="A32:B32"/>
    <mergeCell ref="A5:B5"/>
    <mergeCell ref="A9:B9"/>
    <mergeCell ref="A16:B16"/>
    <mergeCell ref="A2:B4"/>
    <mergeCell ref="J2:J3"/>
    <mergeCell ref="D3:D4"/>
    <mergeCell ref="E3:E4"/>
    <mergeCell ref="F3:F4"/>
    <mergeCell ref="G3:G4"/>
    <mergeCell ref="I3:I4"/>
    <mergeCell ref="D2:F2"/>
    <mergeCell ref="L2:O2"/>
    <mergeCell ref="S2:X2"/>
    <mergeCell ref="C2:C4"/>
    <mergeCell ref="K2:K4"/>
    <mergeCell ref="L3:N3"/>
    <mergeCell ref="S3:U3"/>
    <mergeCell ref="P3:P4"/>
    <mergeCell ref="Q3:Q4"/>
    <mergeCell ref="R3:R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59" firstPageNumber="28" fitToWidth="2" orientation="portrait" useFirstPageNumber="1" r:id="rId1"/>
  <headerFooter alignWithMargins="0">
    <oddFooter>&amp;C&amp;"ＭＳ 明朝,標準"&amp;18&amp;P</oddFooter>
  </headerFooter>
  <colBreaks count="1" manualBreakCount="1">
    <brk id="1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O51"/>
  <sheetViews>
    <sheetView view="pageBreakPreview" zoomScaleNormal="100" zoomScaleSheetLayoutView="100" workbookViewId="0">
      <selection activeCell="B49" sqref="B49:N49"/>
    </sheetView>
  </sheetViews>
  <sheetFormatPr defaultColWidth="9" defaultRowHeight="13.2"/>
  <cols>
    <col min="1" max="1" width="9" style="12"/>
    <col min="2" max="2" width="10.21875" style="1" bestFit="1" customWidth="1"/>
    <col min="3" max="4" width="9.44140625" style="1" bestFit="1" customWidth="1"/>
    <col min="5" max="5" width="11" style="1" bestFit="1" customWidth="1"/>
    <col min="6" max="6" width="9.44140625" style="1" bestFit="1" customWidth="1"/>
    <col min="7" max="7" width="10" style="1" bestFit="1" customWidth="1"/>
    <col min="8" max="9" width="9.44140625" style="1" bestFit="1" customWidth="1"/>
    <col min="10" max="11" width="11" style="1" bestFit="1" customWidth="1"/>
    <col min="12" max="12" width="9.44140625" style="1" bestFit="1" customWidth="1"/>
    <col min="13" max="13" width="10.21875" style="1" bestFit="1" customWidth="1"/>
    <col min="14" max="14" width="22.33203125" style="1" bestFit="1" customWidth="1"/>
    <col min="15" max="16384" width="9" style="1"/>
  </cols>
  <sheetData>
    <row r="1" spans="1:223" ht="14.4">
      <c r="A1" s="649" t="s">
        <v>141</v>
      </c>
      <c r="N1" s="12" t="str">
        <f>貸出サービス概況!AA1</f>
        <v>令和3年度</v>
      </c>
    </row>
    <row r="2" spans="1:223" ht="14.1" customHeight="1">
      <c r="A2" s="967" t="s">
        <v>0</v>
      </c>
      <c r="B2" s="949" t="s">
        <v>459</v>
      </c>
      <c r="C2" s="950"/>
      <c r="D2" s="950"/>
      <c r="E2" s="950"/>
      <c r="F2" s="950"/>
      <c r="G2" s="950"/>
      <c r="H2" s="950"/>
      <c r="I2" s="70" t="s">
        <v>332</v>
      </c>
      <c r="J2" s="664" t="s">
        <v>460</v>
      </c>
      <c r="K2" s="1020" t="s">
        <v>462</v>
      </c>
      <c r="L2" s="1021"/>
      <c r="M2" s="1022"/>
      <c r="N2" s="71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HO2" s="6"/>
    </row>
    <row r="3" spans="1:223" ht="14.1" customHeight="1">
      <c r="A3" s="957"/>
      <c r="B3" s="1015" t="s">
        <v>335</v>
      </c>
      <c r="C3" s="1015" t="s">
        <v>336</v>
      </c>
      <c r="D3" s="1015" t="s">
        <v>337</v>
      </c>
      <c r="E3" s="1015" t="s">
        <v>338</v>
      </c>
      <c r="F3" s="1015" t="s">
        <v>339</v>
      </c>
      <c r="G3" s="1015" t="s">
        <v>340</v>
      </c>
      <c r="H3" s="1011" t="s">
        <v>333</v>
      </c>
      <c r="I3" s="967" t="s">
        <v>6</v>
      </c>
      <c r="J3" s="1017" t="s">
        <v>461</v>
      </c>
      <c r="K3" s="1019" t="s">
        <v>101</v>
      </c>
      <c r="L3" s="1019" t="s">
        <v>46</v>
      </c>
      <c r="M3" s="1013" t="s">
        <v>100</v>
      </c>
      <c r="N3" s="72" t="s">
        <v>334</v>
      </c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HO3" s="6"/>
    </row>
    <row r="4" spans="1:223" ht="14.1" customHeight="1">
      <c r="A4" s="958"/>
      <c r="B4" s="1016"/>
      <c r="C4" s="1016"/>
      <c r="D4" s="1016"/>
      <c r="E4" s="1016"/>
      <c r="F4" s="1016"/>
      <c r="G4" s="1016"/>
      <c r="H4" s="1012"/>
      <c r="I4" s="958"/>
      <c r="J4" s="1018"/>
      <c r="K4" s="1018"/>
      <c r="L4" s="1018"/>
      <c r="M4" s="1014"/>
      <c r="N4" s="177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HO4" s="6"/>
    </row>
    <row r="5" spans="1:223" ht="15.75" customHeight="1">
      <c r="A5" s="288" t="s">
        <v>257</v>
      </c>
      <c r="B5" s="399">
        <v>36822</v>
      </c>
      <c r="C5" s="399">
        <v>0</v>
      </c>
      <c r="D5" s="399">
        <v>276</v>
      </c>
      <c r="E5" s="399">
        <v>18</v>
      </c>
      <c r="F5" s="399">
        <v>0</v>
      </c>
      <c r="G5" s="399">
        <v>17842</v>
      </c>
      <c r="H5" s="399">
        <v>0</v>
      </c>
      <c r="I5" s="399">
        <v>0</v>
      </c>
      <c r="J5" s="399">
        <v>54958</v>
      </c>
      <c r="K5" s="399">
        <v>54820</v>
      </c>
      <c r="L5" s="399">
        <v>0</v>
      </c>
      <c r="M5" s="399">
        <v>138</v>
      </c>
      <c r="N5" s="400"/>
    </row>
    <row r="6" spans="1:223" ht="15.75" customHeight="1">
      <c r="A6" s="239" t="s">
        <v>252</v>
      </c>
      <c r="B6" s="241">
        <v>2942</v>
      </c>
      <c r="C6" s="241">
        <v>0</v>
      </c>
      <c r="D6" s="241">
        <v>0</v>
      </c>
      <c r="E6" s="241">
        <v>2</v>
      </c>
      <c r="F6" s="241">
        <v>0</v>
      </c>
      <c r="G6" s="241">
        <v>14049</v>
      </c>
      <c r="H6" s="241">
        <v>0</v>
      </c>
      <c r="I6" s="241">
        <v>0</v>
      </c>
      <c r="J6" s="241">
        <v>16993</v>
      </c>
      <c r="K6" s="241">
        <v>16993</v>
      </c>
      <c r="L6" s="241">
        <v>0</v>
      </c>
      <c r="M6" s="241">
        <v>0</v>
      </c>
      <c r="N6" s="242"/>
    </row>
    <row r="7" spans="1:223" ht="15.75" customHeight="1">
      <c r="A7" s="239" t="s">
        <v>254</v>
      </c>
      <c r="B7" s="241">
        <v>45200</v>
      </c>
      <c r="C7" s="241">
        <v>0</v>
      </c>
      <c r="D7" s="241">
        <v>64</v>
      </c>
      <c r="E7" s="241">
        <v>4</v>
      </c>
      <c r="F7" s="241">
        <v>0</v>
      </c>
      <c r="G7" s="241">
        <v>40225</v>
      </c>
      <c r="H7" s="241">
        <v>0</v>
      </c>
      <c r="I7" s="241">
        <v>0</v>
      </c>
      <c r="J7" s="241">
        <v>85493</v>
      </c>
      <c r="K7" s="241">
        <v>85493</v>
      </c>
      <c r="L7" s="241">
        <v>0</v>
      </c>
      <c r="M7" s="241">
        <v>0</v>
      </c>
      <c r="N7" s="242"/>
    </row>
    <row r="8" spans="1:223" ht="15.75" customHeight="1">
      <c r="A8" s="239" t="s">
        <v>341</v>
      </c>
      <c r="B8" s="241">
        <v>145306</v>
      </c>
      <c r="C8" s="241">
        <v>0</v>
      </c>
      <c r="D8" s="241">
        <v>0</v>
      </c>
      <c r="E8" s="241">
        <v>1530</v>
      </c>
      <c r="F8" s="241">
        <v>0</v>
      </c>
      <c r="G8" s="241">
        <v>173216</v>
      </c>
      <c r="H8" s="241">
        <v>3</v>
      </c>
      <c r="I8" s="241">
        <v>0</v>
      </c>
      <c r="J8" s="241">
        <v>320055</v>
      </c>
      <c r="K8" s="241">
        <v>310471</v>
      </c>
      <c r="L8" s="241">
        <v>0</v>
      </c>
      <c r="M8" s="241">
        <v>9584</v>
      </c>
      <c r="N8" s="242"/>
    </row>
    <row r="9" spans="1:223" ht="15.75" customHeight="1">
      <c r="A9" s="239" t="s">
        <v>342</v>
      </c>
      <c r="B9" s="241">
        <v>5313</v>
      </c>
      <c r="C9" s="241">
        <v>0</v>
      </c>
      <c r="D9" s="241">
        <v>0</v>
      </c>
      <c r="E9" s="241">
        <v>178</v>
      </c>
      <c r="F9" s="241">
        <v>0</v>
      </c>
      <c r="G9" s="241">
        <v>7629</v>
      </c>
      <c r="H9" s="241">
        <v>0</v>
      </c>
      <c r="I9" s="241">
        <v>0</v>
      </c>
      <c r="J9" s="241">
        <v>13120</v>
      </c>
      <c r="K9" s="241">
        <v>13120</v>
      </c>
      <c r="L9" s="241">
        <v>0</v>
      </c>
      <c r="M9" s="241">
        <v>0</v>
      </c>
      <c r="N9" s="242"/>
    </row>
    <row r="10" spans="1:223" ht="15.75" customHeight="1">
      <c r="A10" s="288" t="s">
        <v>132</v>
      </c>
      <c r="B10" s="399">
        <v>12533</v>
      </c>
      <c r="C10" s="399">
        <v>0</v>
      </c>
      <c r="D10" s="399">
        <v>0</v>
      </c>
      <c r="E10" s="399">
        <v>210</v>
      </c>
      <c r="F10" s="399">
        <v>0</v>
      </c>
      <c r="G10" s="399">
        <v>15748</v>
      </c>
      <c r="H10" s="399">
        <v>0</v>
      </c>
      <c r="I10" s="399">
        <v>0</v>
      </c>
      <c r="J10" s="399">
        <v>28491</v>
      </c>
      <c r="K10" s="399">
        <v>28491</v>
      </c>
      <c r="L10" s="399">
        <v>0</v>
      </c>
      <c r="M10" s="399">
        <v>0</v>
      </c>
      <c r="N10" s="400"/>
    </row>
    <row r="11" spans="1:223" ht="15.75" customHeight="1">
      <c r="A11" s="239" t="s">
        <v>133</v>
      </c>
      <c r="B11" s="241">
        <v>7240</v>
      </c>
      <c r="C11" s="241">
        <v>0</v>
      </c>
      <c r="D11" s="241">
        <v>0</v>
      </c>
      <c r="E11" s="241">
        <v>240</v>
      </c>
      <c r="F11" s="241">
        <v>0</v>
      </c>
      <c r="G11" s="241">
        <v>10662</v>
      </c>
      <c r="H11" s="241">
        <v>0</v>
      </c>
      <c r="I11" s="241">
        <v>0</v>
      </c>
      <c r="J11" s="241">
        <v>18142</v>
      </c>
      <c r="K11" s="241">
        <v>18142</v>
      </c>
      <c r="L11" s="241">
        <v>0</v>
      </c>
      <c r="M11" s="241">
        <v>0</v>
      </c>
      <c r="N11" s="242"/>
    </row>
    <row r="12" spans="1:223" ht="15.75" customHeight="1">
      <c r="A12" s="239" t="s">
        <v>136</v>
      </c>
      <c r="B12" s="241">
        <v>4053</v>
      </c>
      <c r="C12" s="241">
        <v>0</v>
      </c>
      <c r="D12" s="241">
        <v>0</v>
      </c>
      <c r="E12" s="241">
        <v>190</v>
      </c>
      <c r="F12" s="241">
        <v>0</v>
      </c>
      <c r="G12" s="241">
        <v>5519</v>
      </c>
      <c r="H12" s="241">
        <v>0</v>
      </c>
      <c r="I12" s="241">
        <v>0</v>
      </c>
      <c r="J12" s="241">
        <v>9762</v>
      </c>
      <c r="K12" s="241">
        <v>9762</v>
      </c>
      <c r="L12" s="241">
        <v>0</v>
      </c>
      <c r="M12" s="241">
        <v>0</v>
      </c>
      <c r="N12" s="242"/>
    </row>
    <row r="13" spans="1:223" ht="15.75" customHeight="1">
      <c r="A13" s="239" t="s">
        <v>209</v>
      </c>
      <c r="B13" s="258">
        <v>4343</v>
      </c>
      <c r="C13" s="258">
        <v>0</v>
      </c>
      <c r="D13" s="258">
        <v>0</v>
      </c>
      <c r="E13" s="258">
        <v>15</v>
      </c>
      <c r="F13" s="258">
        <v>0</v>
      </c>
      <c r="G13" s="258">
        <v>7170</v>
      </c>
      <c r="H13" s="258">
        <v>0</v>
      </c>
      <c r="I13" s="258">
        <v>0</v>
      </c>
      <c r="J13" s="258">
        <v>11528</v>
      </c>
      <c r="K13" s="258">
        <v>11528</v>
      </c>
      <c r="L13" s="258">
        <v>0</v>
      </c>
      <c r="M13" s="258">
        <v>0</v>
      </c>
      <c r="N13" s="258"/>
    </row>
    <row r="14" spans="1:223" ht="15.75" customHeight="1">
      <c r="A14" s="320" t="s">
        <v>134</v>
      </c>
      <c r="B14" s="324">
        <v>6834</v>
      </c>
      <c r="C14" s="324">
        <v>0</v>
      </c>
      <c r="D14" s="324">
        <v>0</v>
      </c>
      <c r="E14" s="324">
        <v>1</v>
      </c>
      <c r="F14" s="324">
        <v>0</v>
      </c>
      <c r="G14" s="324">
        <v>7952</v>
      </c>
      <c r="H14" s="324">
        <v>2</v>
      </c>
      <c r="I14" s="324">
        <v>0</v>
      </c>
      <c r="J14" s="324">
        <v>14789</v>
      </c>
      <c r="K14" s="324">
        <v>14789</v>
      </c>
      <c r="L14" s="324">
        <v>0</v>
      </c>
      <c r="M14" s="324">
        <v>0</v>
      </c>
      <c r="N14" s="325"/>
    </row>
    <row r="15" spans="1:223" ht="15.75" customHeight="1">
      <c r="A15" s="288" t="s">
        <v>343</v>
      </c>
      <c r="B15" s="399">
        <v>2194</v>
      </c>
      <c r="C15" s="399">
        <v>0</v>
      </c>
      <c r="D15" s="399">
        <v>0</v>
      </c>
      <c r="E15" s="399">
        <v>1</v>
      </c>
      <c r="F15" s="399">
        <v>0</v>
      </c>
      <c r="G15" s="399">
        <v>4125</v>
      </c>
      <c r="H15" s="399">
        <v>0</v>
      </c>
      <c r="I15" s="399">
        <v>0</v>
      </c>
      <c r="J15" s="399">
        <v>6320</v>
      </c>
      <c r="K15" s="399">
        <v>6320</v>
      </c>
      <c r="L15" s="399">
        <v>0</v>
      </c>
      <c r="M15" s="399">
        <v>0</v>
      </c>
      <c r="N15" s="400"/>
    </row>
    <row r="16" spans="1:223" ht="15.75" customHeight="1">
      <c r="A16" s="239" t="s">
        <v>344</v>
      </c>
      <c r="B16" s="241">
        <v>16233</v>
      </c>
      <c r="C16" s="241">
        <v>0</v>
      </c>
      <c r="D16" s="241">
        <v>2</v>
      </c>
      <c r="E16" s="241">
        <v>60</v>
      </c>
      <c r="F16" s="241">
        <v>0</v>
      </c>
      <c r="G16" s="241">
        <v>20748</v>
      </c>
      <c r="H16" s="241">
        <v>1</v>
      </c>
      <c r="I16" s="241">
        <v>1546</v>
      </c>
      <c r="J16" s="241">
        <v>38590</v>
      </c>
      <c r="K16" s="241">
        <v>28716</v>
      </c>
      <c r="L16" s="241">
        <v>0</v>
      </c>
      <c r="M16" s="241">
        <v>9874</v>
      </c>
      <c r="N16" s="242"/>
    </row>
    <row r="17" spans="1:14" ht="15.75" customHeight="1">
      <c r="A17" s="239" t="s">
        <v>221</v>
      </c>
      <c r="B17" s="241">
        <v>5573</v>
      </c>
      <c r="C17" s="241">
        <v>0</v>
      </c>
      <c r="D17" s="241">
        <v>0</v>
      </c>
      <c r="E17" s="241">
        <v>2</v>
      </c>
      <c r="F17" s="241">
        <v>0</v>
      </c>
      <c r="G17" s="241">
        <v>9937</v>
      </c>
      <c r="H17" s="241">
        <v>0</v>
      </c>
      <c r="I17" s="241">
        <v>1</v>
      </c>
      <c r="J17" s="241">
        <v>15513</v>
      </c>
      <c r="K17" s="241">
        <v>15513</v>
      </c>
      <c r="L17" s="241">
        <v>0</v>
      </c>
      <c r="M17" s="241">
        <v>0</v>
      </c>
      <c r="N17" s="242"/>
    </row>
    <row r="18" spans="1:14" ht="15.75" customHeight="1">
      <c r="A18" s="239" t="s">
        <v>345</v>
      </c>
      <c r="B18" s="241">
        <v>8671</v>
      </c>
      <c r="C18" s="241">
        <v>0</v>
      </c>
      <c r="D18" s="241">
        <v>1</v>
      </c>
      <c r="E18" s="241">
        <v>170</v>
      </c>
      <c r="F18" s="241">
        <v>0</v>
      </c>
      <c r="G18" s="241">
        <v>12598</v>
      </c>
      <c r="H18" s="241">
        <v>1</v>
      </c>
      <c r="I18" s="241">
        <v>5</v>
      </c>
      <c r="J18" s="241">
        <v>21446</v>
      </c>
      <c r="K18" s="241">
        <v>21446</v>
      </c>
      <c r="L18" s="241">
        <v>0</v>
      </c>
      <c r="M18" s="241">
        <v>0</v>
      </c>
      <c r="N18" s="242"/>
    </row>
    <row r="19" spans="1:14" ht="15.75" customHeight="1">
      <c r="A19" s="320" t="s">
        <v>220</v>
      </c>
      <c r="B19" s="324">
        <v>7286</v>
      </c>
      <c r="C19" s="324">
        <v>0</v>
      </c>
      <c r="D19" s="324">
        <v>0</v>
      </c>
      <c r="E19" s="324">
        <v>19</v>
      </c>
      <c r="F19" s="324">
        <v>0</v>
      </c>
      <c r="G19" s="324">
        <v>11155</v>
      </c>
      <c r="H19" s="324">
        <v>0</v>
      </c>
      <c r="I19" s="324">
        <v>359</v>
      </c>
      <c r="J19" s="324">
        <v>18819</v>
      </c>
      <c r="K19" s="324">
        <v>18819</v>
      </c>
      <c r="L19" s="324">
        <v>0</v>
      </c>
      <c r="M19" s="324">
        <v>0</v>
      </c>
      <c r="N19" s="325"/>
    </row>
    <row r="20" spans="1:14" ht="15.75" customHeight="1">
      <c r="A20" s="288" t="s">
        <v>346</v>
      </c>
      <c r="B20" s="350">
        <v>19948</v>
      </c>
      <c r="C20" s="350">
        <v>0</v>
      </c>
      <c r="D20" s="350">
        <v>71</v>
      </c>
      <c r="E20" s="350">
        <v>205</v>
      </c>
      <c r="F20" s="350">
        <v>0</v>
      </c>
      <c r="G20" s="350">
        <v>30331</v>
      </c>
      <c r="H20" s="350">
        <v>0</v>
      </c>
      <c r="I20" s="350">
        <v>0</v>
      </c>
      <c r="J20" s="350">
        <v>50555</v>
      </c>
      <c r="K20" s="350">
        <v>50555</v>
      </c>
      <c r="L20" s="350">
        <v>0</v>
      </c>
      <c r="M20" s="350">
        <v>0</v>
      </c>
      <c r="N20" s="351"/>
    </row>
    <row r="21" spans="1:14" ht="15.75" customHeight="1">
      <c r="A21" s="239" t="s">
        <v>195</v>
      </c>
      <c r="B21" s="241">
        <v>6020</v>
      </c>
      <c r="C21" s="241">
        <v>0</v>
      </c>
      <c r="D21" s="241">
        <v>0</v>
      </c>
      <c r="E21" s="241">
        <v>43</v>
      </c>
      <c r="F21" s="241">
        <v>0</v>
      </c>
      <c r="G21" s="241">
        <v>8180</v>
      </c>
      <c r="H21" s="241">
        <v>0</v>
      </c>
      <c r="I21" s="241">
        <v>0</v>
      </c>
      <c r="J21" s="241">
        <v>14243</v>
      </c>
      <c r="K21" s="241">
        <v>14243</v>
      </c>
      <c r="L21" s="241">
        <v>0</v>
      </c>
      <c r="M21" s="241">
        <v>0</v>
      </c>
      <c r="N21" s="242"/>
    </row>
    <row r="22" spans="1:14" ht="15.75" customHeight="1">
      <c r="A22" s="239" t="s">
        <v>197</v>
      </c>
      <c r="B22" s="241">
        <v>15610</v>
      </c>
      <c r="C22" s="241">
        <v>0</v>
      </c>
      <c r="D22" s="241">
        <v>1</v>
      </c>
      <c r="E22" s="241">
        <v>266</v>
      </c>
      <c r="F22" s="241">
        <v>0</v>
      </c>
      <c r="G22" s="241">
        <v>19497</v>
      </c>
      <c r="H22" s="241">
        <v>0</v>
      </c>
      <c r="I22" s="241">
        <v>0</v>
      </c>
      <c r="J22" s="241">
        <v>35374</v>
      </c>
      <c r="K22" s="241">
        <v>35339</v>
      </c>
      <c r="L22" s="241">
        <v>0</v>
      </c>
      <c r="M22" s="241">
        <v>35</v>
      </c>
      <c r="N22" s="242"/>
    </row>
    <row r="23" spans="1:14" ht="15.75" customHeight="1">
      <c r="A23" s="239" t="s">
        <v>245</v>
      </c>
      <c r="B23" s="241">
        <v>4096</v>
      </c>
      <c r="C23" s="241">
        <v>0</v>
      </c>
      <c r="D23" s="241">
        <v>0</v>
      </c>
      <c r="E23" s="241">
        <v>397</v>
      </c>
      <c r="F23" s="241">
        <v>0</v>
      </c>
      <c r="G23" s="241">
        <v>6448</v>
      </c>
      <c r="H23" s="241">
        <v>0</v>
      </c>
      <c r="I23" s="241">
        <v>0</v>
      </c>
      <c r="J23" s="241">
        <v>10941</v>
      </c>
      <c r="K23" s="241">
        <v>10941</v>
      </c>
      <c r="L23" s="241">
        <v>0</v>
      </c>
      <c r="M23" s="241">
        <v>0</v>
      </c>
      <c r="N23" s="242"/>
    </row>
    <row r="24" spans="1:14" ht="15.75" customHeight="1">
      <c r="A24" s="239" t="s">
        <v>384</v>
      </c>
      <c r="B24" s="241">
        <v>0</v>
      </c>
      <c r="C24" s="241">
        <v>0</v>
      </c>
      <c r="D24" s="241">
        <v>0</v>
      </c>
      <c r="E24" s="241">
        <v>0</v>
      </c>
      <c r="F24" s="241">
        <v>0</v>
      </c>
      <c r="G24" s="241">
        <v>0</v>
      </c>
      <c r="H24" s="241">
        <v>0</v>
      </c>
      <c r="I24" s="241">
        <v>0</v>
      </c>
      <c r="J24" s="241">
        <v>0</v>
      </c>
      <c r="K24" s="241">
        <v>0</v>
      </c>
      <c r="L24" s="241">
        <v>0</v>
      </c>
      <c r="M24" s="241">
        <v>0</v>
      </c>
      <c r="N24" s="242"/>
    </row>
    <row r="25" spans="1:14" ht="15.75" customHeight="1">
      <c r="A25" s="320" t="s">
        <v>198</v>
      </c>
      <c r="B25" s="324">
        <v>6812</v>
      </c>
      <c r="C25" s="324">
        <v>0</v>
      </c>
      <c r="D25" s="324">
        <v>249</v>
      </c>
      <c r="E25" s="324">
        <v>111</v>
      </c>
      <c r="F25" s="324">
        <v>0</v>
      </c>
      <c r="G25" s="324">
        <v>4911</v>
      </c>
      <c r="H25" s="324">
        <v>0</v>
      </c>
      <c r="I25" s="324">
        <v>0</v>
      </c>
      <c r="J25" s="324">
        <v>12083</v>
      </c>
      <c r="K25" s="324">
        <v>12079</v>
      </c>
      <c r="L25" s="324">
        <v>0</v>
      </c>
      <c r="M25" s="324">
        <v>4</v>
      </c>
      <c r="N25" s="325"/>
    </row>
    <row r="26" spans="1:14" ht="15.75" customHeight="1">
      <c r="A26" s="288" t="s">
        <v>199</v>
      </c>
      <c r="B26" s="350">
        <v>9304</v>
      </c>
      <c r="C26" s="350">
        <v>0</v>
      </c>
      <c r="D26" s="350">
        <v>13</v>
      </c>
      <c r="E26" s="350">
        <v>71</v>
      </c>
      <c r="F26" s="350">
        <v>59</v>
      </c>
      <c r="G26" s="350">
        <v>9125</v>
      </c>
      <c r="H26" s="350">
        <v>0</v>
      </c>
      <c r="I26" s="350">
        <v>0</v>
      </c>
      <c r="J26" s="350">
        <v>18572</v>
      </c>
      <c r="K26" s="350">
        <v>18572</v>
      </c>
      <c r="L26" s="350">
        <v>0</v>
      </c>
      <c r="M26" s="350">
        <v>0</v>
      </c>
      <c r="N26" s="351"/>
    </row>
    <row r="27" spans="1:14" ht="15.75" customHeight="1">
      <c r="A27" s="239" t="s">
        <v>200</v>
      </c>
      <c r="B27" s="241">
        <v>18154</v>
      </c>
      <c r="C27" s="241">
        <v>0</v>
      </c>
      <c r="D27" s="241">
        <v>0</v>
      </c>
      <c r="E27" s="241">
        <v>0</v>
      </c>
      <c r="F27" s="241">
        <v>0</v>
      </c>
      <c r="G27" s="241">
        <v>20714</v>
      </c>
      <c r="H27" s="241">
        <v>0</v>
      </c>
      <c r="I27" s="241">
        <v>0</v>
      </c>
      <c r="J27" s="241">
        <v>38868</v>
      </c>
      <c r="K27" s="241">
        <v>38868</v>
      </c>
      <c r="L27" s="241">
        <v>0</v>
      </c>
      <c r="M27" s="241">
        <v>0</v>
      </c>
      <c r="N27" s="242"/>
    </row>
    <row r="28" spans="1:14" ht="15.75" customHeight="1">
      <c r="A28" s="239" t="s">
        <v>201</v>
      </c>
      <c r="B28" s="241">
        <v>33</v>
      </c>
      <c r="C28" s="241">
        <v>0</v>
      </c>
      <c r="D28" s="241">
        <v>0</v>
      </c>
      <c r="E28" s="241">
        <v>0</v>
      </c>
      <c r="F28" s="241">
        <v>0</v>
      </c>
      <c r="G28" s="241">
        <v>1652</v>
      </c>
      <c r="H28" s="241">
        <v>0</v>
      </c>
      <c r="I28" s="241">
        <v>0</v>
      </c>
      <c r="J28" s="241">
        <v>1685</v>
      </c>
      <c r="K28" s="241">
        <v>1685</v>
      </c>
      <c r="L28" s="235">
        <v>0</v>
      </c>
      <c r="M28" s="235">
        <v>0</v>
      </c>
      <c r="N28" s="242"/>
    </row>
    <row r="29" spans="1:14" ht="15.75" customHeight="1">
      <c r="A29" s="239" t="s">
        <v>202</v>
      </c>
      <c r="B29" s="241">
        <v>13635</v>
      </c>
      <c r="C29" s="241">
        <v>0</v>
      </c>
      <c r="D29" s="241">
        <v>49</v>
      </c>
      <c r="E29" s="241">
        <v>13</v>
      </c>
      <c r="F29" s="241">
        <v>0</v>
      </c>
      <c r="G29" s="241">
        <v>26684</v>
      </c>
      <c r="H29" s="241">
        <v>0</v>
      </c>
      <c r="I29" s="241">
        <v>0</v>
      </c>
      <c r="J29" s="241">
        <v>40381</v>
      </c>
      <c r="K29" s="241">
        <v>40381</v>
      </c>
      <c r="L29" s="241">
        <v>0</v>
      </c>
      <c r="M29" s="241">
        <v>0</v>
      </c>
      <c r="N29" s="242"/>
    </row>
    <row r="30" spans="1:14" ht="15.75" customHeight="1">
      <c r="A30" s="320" t="s">
        <v>203</v>
      </c>
      <c r="B30" s="324">
        <v>1263</v>
      </c>
      <c r="C30" s="324">
        <v>0</v>
      </c>
      <c r="D30" s="324">
        <v>9</v>
      </c>
      <c r="E30" s="324">
        <v>29</v>
      </c>
      <c r="F30" s="324">
        <v>0</v>
      </c>
      <c r="G30" s="324">
        <v>2443</v>
      </c>
      <c r="H30" s="324">
        <v>0</v>
      </c>
      <c r="I30" s="324">
        <v>0</v>
      </c>
      <c r="J30" s="324">
        <v>3744</v>
      </c>
      <c r="K30" s="324">
        <v>3744</v>
      </c>
      <c r="L30" s="324">
        <v>0</v>
      </c>
      <c r="M30" s="324">
        <v>0</v>
      </c>
      <c r="N30" s="325"/>
    </row>
    <row r="31" spans="1:14" ht="15.75" customHeight="1">
      <c r="A31" s="239" t="s">
        <v>158</v>
      </c>
      <c r="B31" s="241">
        <v>212</v>
      </c>
      <c r="C31" s="241">
        <v>0</v>
      </c>
      <c r="D31" s="241">
        <v>0</v>
      </c>
      <c r="E31" s="241">
        <v>0</v>
      </c>
      <c r="F31" s="241">
        <v>0</v>
      </c>
      <c r="G31" s="241">
        <v>1217</v>
      </c>
      <c r="H31" s="241">
        <v>0</v>
      </c>
      <c r="I31" s="241">
        <v>2</v>
      </c>
      <c r="J31" s="241">
        <v>1431</v>
      </c>
      <c r="K31" s="241">
        <v>1431</v>
      </c>
      <c r="L31" s="241">
        <v>0</v>
      </c>
      <c r="M31" s="241">
        <v>0</v>
      </c>
      <c r="N31" s="242"/>
    </row>
    <row r="32" spans="1:14" ht="15.75" customHeight="1">
      <c r="A32" s="239" t="s">
        <v>347</v>
      </c>
      <c r="B32" s="241">
        <v>2945</v>
      </c>
      <c r="C32" s="241">
        <v>0</v>
      </c>
      <c r="D32" s="241">
        <v>0</v>
      </c>
      <c r="E32" s="241">
        <v>9</v>
      </c>
      <c r="F32" s="241">
        <v>8</v>
      </c>
      <c r="G32" s="241">
        <v>2265</v>
      </c>
      <c r="H32" s="241">
        <v>0</v>
      </c>
      <c r="I32" s="241">
        <v>0</v>
      </c>
      <c r="J32" s="241">
        <v>5227</v>
      </c>
      <c r="K32" s="241">
        <v>5227</v>
      </c>
      <c r="L32" s="241">
        <v>0</v>
      </c>
      <c r="M32" s="241">
        <v>0</v>
      </c>
      <c r="N32" s="242"/>
    </row>
    <row r="33" spans="1:14" ht="15.75" customHeight="1">
      <c r="A33" s="239" t="s">
        <v>205</v>
      </c>
      <c r="B33" s="241">
        <v>7333</v>
      </c>
      <c r="C33" s="241">
        <v>0</v>
      </c>
      <c r="D33" s="241">
        <v>0</v>
      </c>
      <c r="E33" s="241">
        <v>181</v>
      </c>
      <c r="F33" s="241">
        <v>0</v>
      </c>
      <c r="G33" s="241">
        <v>12260</v>
      </c>
      <c r="H33" s="241">
        <v>0</v>
      </c>
      <c r="I33" s="241">
        <v>0</v>
      </c>
      <c r="J33" s="241">
        <v>19774</v>
      </c>
      <c r="K33" s="241">
        <v>19774</v>
      </c>
      <c r="L33" s="241">
        <v>0</v>
      </c>
      <c r="M33" s="241">
        <v>0</v>
      </c>
      <c r="N33" s="242"/>
    </row>
    <row r="34" spans="1:14" ht="15.75" customHeight="1">
      <c r="A34" s="239" t="s">
        <v>206</v>
      </c>
      <c r="B34" s="241">
        <v>7069</v>
      </c>
      <c r="C34" s="241"/>
      <c r="D34" s="241"/>
      <c r="E34" s="241">
        <v>191</v>
      </c>
      <c r="F34" s="241"/>
      <c r="G34" s="241">
        <v>14796</v>
      </c>
      <c r="H34" s="241"/>
      <c r="I34" s="241"/>
      <c r="J34" s="241">
        <v>22056</v>
      </c>
      <c r="K34" s="241">
        <v>22056</v>
      </c>
      <c r="L34" s="241">
        <v>0</v>
      </c>
      <c r="M34" s="241">
        <v>0</v>
      </c>
      <c r="N34" s="242"/>
    </row>
    <row r="35" spans="1:14" ht="15.75" customHeight="1">
      <c r="A35" s="320" t="s">
        <v>160</v>
      </c>
      <c r="B35" s="324">
        <v>8625</v>
      </c>
      <c r="C35" s="324">
        <v>0</v>
      </c>
      <c r="D35" s="324">
        <v>0</v>
      </c>
      <c r="E35" s="324">
        <v>15</v>
      </c>
      <c r="F35" s="324">
        <v>0</v>
      </c>
      <c r="G35" s="324">
        <v>15635</v>
      </c>
      <c r="H35" s="324">
        <v>0</v>
      </c>
      <c r="I35" s="324">
        <v>0</v>
      </c>
      <c r="J35" s="324">
        <v>24275</v>
      </c>
      <c r="K35" s="324">
        <v>24275</v>
      </c>
      <c r="L35" s="324"/>
      <c r="M35" s="324"/>
      <c r="N35" s="325"/>
    </row>
    <row r="36" spans="1:14" ht="15.75" customHeight="1">
      <c r="A36" s="239" t="s">
        <v>273</v>
      </c>
      <c r="B36" s="241"/>
      <c r="C36" s="241"/>
      <c r="D36" s="241"/>
      <c r="E36" s="241"/>
      <c r="F36" s="241"/>
      <c r="G36" s="241"/>
      <c r="H36" s="241"/>
      <c r="I36" s="241"/>
      <c r="J36" s="241">
        <v>0</v>
      </c>
      <c r="K36" s="241"/>
      <c r="L36" s="241"/>
      <c r="M36" s="241"/>
      <c r="N36" s="242"/>
    </row>
    <row r="37" spans="1:14" ht="15.75" customHeight="1">
      <c r="A37" s="239" t="s">
        <v>210</v>
      </c>
      <c r="B37" s="241">
        <v>0</v>
      </c>
      <c r="C37" s="241">
        <v>0</v>
      </c>
      <c r="D37" s="241">
        <v>0</v>
      </c>
      <c r="E37" s="241">
        <v>0</v>
      </c>
      <c r="F37" s="241">
        <v>0</v>
      </c>
      <c r="G37" s="241">
        <v>0</v>
      </c>
      <c r="H37" s="241">
        <v>0</v>
      </c>
      <c r="I37" s="241">
        <v>0</v>
      </c>
      <c r="J37" s="241">
        <v>0</v>
      </c>
      <c r="K37" s="241">
        <v>0</v>
      </c>
      <c r="L37" s="241">
        <v>0</v>
      </c>
      <c r="M37" s="241">
        <v>0</v>
      </c>
      <c r="N37" s="242"/>
    </row>
    <row r="38" spans="1:14" ht="15.75" customHeight="1">
      <c r="A38" s="239" t="s">
        <v>214</v>
      </c>
      <c r="B38" s="241">
        <v>0</v>
      </c>
      <c r="C38" s="241">
        <v>0</v>
      </c>
      <c r="D38" s="241">
        <v>0</v>
      </c>
      <c r="E38" s="241">
        <v>0</v>
      </c>
      <c r="F38" s="241">
        <v>0</v>
      </c>
      <c r="G38" s="241">
        <v>0</v>
      </c>
      <c r="H38" s="241">
        <v>0</v>
      </c>
      <c r="I38" s="241">
        <v>0</v>
      </c>
      <c r="J38" s="241">
        <v>0</v>
      </c>
      <c r="K38" s="241">
        <v>0</v>
      </c>
      <c r="L38" s="241">
        <v>0</v>
      </c>
      <c r="M38" s="241">
        <v>0</v>
      </c>
      <c r="N38" s="242"/>
    </row>
    <row r="39" spans="1:14" ht="15.75" customHeight="1">
      <c r="A39" s="370" t="s">
        <v>269</v>
      </c>
      <c r="B39" s="241">
        <v>9195</v>
      </c>
      <c r="C39" s="241">
        <v>0</v>
      </c>
      <c r="D39" s="241">
        <v>0</v>
      </c>
      <c r="E39" s="241">
        <v>10</v>
      </c>
      <c r="F39" s="241">
        <v>0</v>
      </c>
      <c r="G39" s="241">
        <v>11093</v>
      </c>
      <c r="H39" s="241">
        <v>0</v>
      </c>
      <c r="I39" s="241">
        <v>432</v>
      </c>
      <c r="J39" s="241">
        <v>20730</v>
      </c>
      <c r="K39" s="241">
        <v>20730</v>
      </c>
      <c r="L39" s="241">
        <v>0</v>
      </c>
      <c r="M39" s="241">
        <v>0</v>
      </c>
      <c r="N39" s="242"/>
    </row>
    <row r="40" spans="1:14" ht="15.75" customHeight="1">
      <c r="A40" s="239" t="s">
        <v>219</v>
      </c>
      <c r="B40" s="241">
        <v>1325</v>
      </c>
      <c r="C40" s="241">
        <v>0</v>
      </c>
      <c r="D40" s="241">
        <v>0</v>
      </c>
      <c r="E40" s="241">
        <v>0</v>
      </c>
      <c r="F40" s="241">
        <v>0</v>
      </c>
      <c r="G40" s="241">
        <v>177</v>
      </c>
      <c r="H40" s="241">
        <v>0</v>
      </c>
      <c r="I40" s="241">
        <v>0</v>
      </c>
      <c r="J40" s="241">
        <v>1502</v>
      </c>
      <c r="K40" s="241">
        <v>1502</v>
      </c>
      <c r="L40" s="241">
        <v>0</v>
      </c>
      <c r="M40" s="241">
        <v>0</v>
      </c>
      <c r="N40" s="242"/>
    </row>
    <row r="41" spans="1:14" ht="15.75" customHeight="1">
      <c r="A41" s="288" t="s">
        <v>211</v>
      </c>
      <c r="B41" s="399">
        <v>14119</v>
      </c>
      <c r="C41" s="399">
        <v>0</v>
      </c>
      <c r="D41" s="399">
        <v>0</v>
      </c>
      <c r="E41" s="399">
        <v>155</v>
      </c>
      <c r="F41" s="399">
        <v>0</v>
      </c>
      <c r="G41" s="399">
        <v>13845</v>
      </c>
      <c r="H41" s="399">
        <v>0</v>
      </c>
      <c r="I41" s="399">
        <v>0</v>
      </c>
      <c r="J41" s="399">
        <v>28119</v>
      </c>
      <c r="K41" s="399">
        <v>28119</v>
      </c>
      <c r="L41" s="399">
        <v>0</v>
      </c>
      <c r="M41" s="399">
        <v>0</v>
      </c>
      <c r="N41" s="400"/>
    </row>
    <row r="42" spans="1:14" ht="15.75" customHeight="1">
      <c r="A42" s="239" t="s">
        <v>212</v>
      </c>
      <c r="B42" s="241">
        <v>0</v>
      </c>
      <c r="C42" s="241">
        <v>0</v>
      </c>
      <c r="D42" s="241">
        <v>0</v>
      </c>
      <c r="E42" s="241">
        <v>64</v>
      </c>
      <c r="F42" s="241">
        <v>6</v>
      </c>
      <c r="G42" s="241">
        <v>5530</v>
      </c>
      <c r="H42" s="241">
        <v>0</v>
      </c>
      <c r="I42" s="241">
        <v>0</v>
      </c>
      <c r="J42" s="241">
        <v>5600</v>
      </c>
      <c r="K42" s="241">
        <v>5600</v>
      </c>
      <c r="L42" s="241">
        <v>0</v>
      </c>
      <c r="M42" s="241">
        <v>0</v>
      </c>
      <c r="N42" s="242"/>
    </row>
    <row r="43" spans="1:14" ht="15.75" customHeight="1">
      <c r="A43" s="14" t="s">
        <v>215</v>
      </c>
      <c r="B43" s="258">
        <v>1388</v>
      </c>
      <c r="C43" s="258">
        <v>0</v>
      </c>
      <c r="D43" s="258">
        <v>0</v>
      </c>
      <c r="E43" s="258">
        <v>2</v>
      </c>
      <c r="F43" s="258">
        <v>0</v>
      </c>
      <c r="G43" s="258">
        <v>2843</v>
      </c>
      <c r="H43" s="258">
        <v>0</v>
      </c>
      <c r="I43" s="258">
        <v>0</v>
      </c>
      <c r="J43" s="258">
        <v>4233</v>
      </c>
      <c r="K43" s="258">
        <v>4233</v>
      </c>
      <c r="L43" s="258">
        <v>0</v>
      </c>
      <c r="M43" s="258">
        <v>0</v>
      </c>
      <c r="N43" s="258"/>
    </row>
    <row r="44" spans="1:14" ht="15.75" customHeight="1">
      <c r="A44" s="14" t="s">
        <v>213</v>
      </c>
      <c r="B44" s="258">
        <v>2812</v>
      </c>
      <c r="C44" s="258">
        <v>0</v>
      </c>
      <c r="D44" s="258">
        <v>0</v>
      </c>
      <c r="E44" s="258">
        <v>12</v>
      </c>
      <c r="F44" s="258">
        <v>0</v>
      </c>
      <c r="G44" s="258">
        <v>5318</v>
      </c>
      <c r="H44" s="258">
        <v>0</v>
      </c>
      <c r="I44" s="258">
        <v>0</v>
      </c>
      <c r="J44" s="258">
        <v>8142</v>
      </c>
      <c r="K44" s="258">
        <v>8142</v>
      </c>
      <c r="L44" s="258">
        <v>0</v>
      </c>
      <c r="M44" s="258">
        <v>0</v>
      </c>
      <c r="N44" s="258"/>
    </row>
    <row r="45" spans="1:14" ht="15.75" customHeight="1" thickBot="1">
      <c r="A45" s="56" t="s">
        <v>216</v>
      </c>
      <c r="B45" s="449">
        <v>15079</v>
      </c>
      <c r="C45" s="449">
        <v>0</v>
      </c>
      <c r="D45" s="449">
        <v>1</v>
      </c>
      <c r="E45" s="449">
        <v>19</v>
      </c>
      <c r="F45" s="449">
        <v>0</v>
      </c>
      <c r="G45" s="449">
        <v>11471</v>
      </c>
      <c r="H45" s="449">
        <v>0</v>
      </c>
      <c r="I45" s="449">
        <v>0</v>
      </c>
      <c r="J45" s="449">
        <v>26570</v>
      </c>
      <c r="K45" s="449">
        <v>26222</v>
      </c>
      <c r="L45" s="449">
        <v>348</v>
      </c>
      <c r="M45" s="449">
        <v>0</v>
      </c>
      <c r="N45" s="449"/>
    </row>
    <row r="46" spans="1:14" ht="15.75" customHeight="1" thickBot="1">
      <c r="A46" s="18" t="s">
        <v>145</v>
      </c>
      <c r="B46" s="43">
        <v>475520</v>
      </c>
      <c r="C46" s="43">
        <v>0</v>
      </c>
      <c r="D46" s="43">
        <v>736</v>
      </c>
      <c r="E46" s="43">
        <v>4433</v>
      </c>
      <c r="F46" s="43">
        <v>73</v>
      </c>
      <c r="G46" s="43">
        <v>585010</v>
      </c>
      <c r="H46" s="43">
        <v>7</v>
      </c>
      <c r="I46" s="43">
        <v>2345</v>
      </c>
      <c r="J46" s="43">
        <v>1068124</v>
      </c>
      <c r="K46" s="43">
        <v>1048141</v>
      </c>
      <c r="L46" s="43">
        <v>348</v>
      </c>
      <c r="M46" s="43">
        <v>19635</v>
      </c>
      <c r="N46" s="107"/>
    </row>
    <row r="47" spans="1:14" ht="15.75" customHeight="1">
      <c r="A47" s="427" t="s">
        <v>217</v>
      </c>
      <c r="B47" s="431">
        <v>0</v>
      </c>
      <c r="C47" s="431">
        <v>0</v>
      </c>
      <c r="D47" s="431">
        <v>0</v>
      </c>
      <c r="E47" s="431">
        <v>0</v>
      </c>
      <c r="F47" s="431">
        <v>0</v>
      </c>
      <c r="G47" s="431">
        <v>0</v>
      </c>
      <c r="H47" s="431">
        <v>0</v>
      </c>
      <c r="I47" s="431">
        <v>0</v>
      </c>
      <c r="J47" s="431">
        <v>0</v>
      </c>
      <c r="K47" s="431">
        <v>0</v>
      </c>
      <c r="L47" s="431">
        <v>0</v>
      </c>
      <c r="M47" s="431">
        <v>0</v>
      </c>
      <c r="N47" s="431"/>
    </row>
    <row r="48" spans="1:14" ht="15.75" customHeight="1">
      <c r="A48" s="14" t="s">
        <v>218</v>
      </c>
      <c r="B48" s="385"/>
      <c r="C48" s="385"/>
      <c r="D48" s="385"/>
      <c r="E48" s="385"/>
      <c r="F48" s="385"/>
      <c r="G48" s="385"/>
      <c r="H48" s="385"/>
      <c r="I48" s="385"/>
      <c r="J48" s="385">
        <v>0</v>
      </c>
      <c r="K48" s="385"/>
      <c r="L48" s="385"/>
      <c r="M48" s="385"/>
      <c r="N48" s="385"/>
    </row>
    <row r="49" spans="1:14" ht="15.75" customHeight="1" thickBot="1">
      <c r="A49" s="56" t="s">
        <v>247</v>
      </c>
      <c r="B49" s="476">
        <v>45566</v>
      </c>
      <c r="C49" s="476">
        <v>0</v>
      </c>
      <c r="D49" s="476">
        <v>0</v>
      </c>
      <c r="E49" s="476">
        <v>0</v>
      </c>
      <c r="F49" s="476">
        <v>0</v>
      </c>
      <c r="G49" s="476">
        <v>4764</v>
      </c>
      <c r="H49" s="476">
        <v>0</v>
      </c>
      <c r="I49" s="476">
        <v>0</v>
      </c>
      <c r="J49" s="476">
        <v>50330</v>
      </c>
      <c r="K49" s="476">
        <v>50330</v>
      </c>
      <c r="L49" s="476">
        <v>0</v>
      </c>
      <c r="M49" s="476">
        <v>0</v>
      </c>
      <c r="N49" s="476"/>
    </row>
    <row r="50" spans="1:14" ht="15.75" customHeight="1" thickBot="1">
      <c r="A50" s="17" t="s">
        <v>145</v>
      </c>
      <c r="B50" s="43">
        <f>SUM(B47:B49)</f>
        <v>45566</v>
      </c>
      <c r="C50" s="43">
        <f t="shared" ref="C50:M50" si="0">SUM(C47:C49)</f>
        <v>0</v>
      </c>
      <c r="D50" s="43">
        <f t="shared" si="0"/>
        <v>0</v>
      </c>
      <c r="E50" s="43">
        <f t="shared" si="0"/>
        <v>0</v>
      </c>
      <c r="F50" s="43">
        <f t="shared" si="0"/>
        <v>0</v>
      </c>
      <c r="G50" s="43">
        <f t="shared" si="0"/>
        <v>4764</v>
      </c>
      <c r="H50" s="43">
        <f t="shared" si="0"/>
        <v>0</v>
      </c>
      <c r="I50" s="43">
        <f t="shared" si="0"/>
        <v>0</v>
      </c>
      <c r="J50" s="43">
        <f t="shared" si="0"/>
        <v>50330</v>
      </c>
      <c r="K50" s="43">
        <f t="shared" si="0"/>
        <v>50330</v>
      </c>
      <c r="L50" s="43">
        <f t="shared" si="0"/>
        <v>0</v>
      </c>
      <c r="M50" s="43">
        <f t="shared" si="0"/>
        <v>0</v>
      </c>
      <c r="N50" s="107"/>
    </row>
    <row r="51" spans="1:14" ht="15.75" customHeight="1" thickBot="1">
      <c r="A51" s="18" t="s">
        <v>11</v>
      </c>
      <c r="B51" s="43">
        <f>B46+B50</f>
        <v>521086</v>
      </c>
      <c r="C51" s="43">
        <f t="shared" ref="C51:M51" si="1">C46+C50</f>
        <v>0</v>
      </c>
      <c r="D51" s="43">
        <f t="shared" si="1"/>
        <v>736</v>
      </c>
      <c r="E51" s="43">
        <f t="shared" si="1"/>
        <v>4433</v>
      </c>
      <c r="F51" s="43">
        <f t="shared" si="1"/>
        <v>73</v>
      </c>
      <c r="G51" s="43">
        <f t="shared" si="1"/>
        <v>589774</v>
      </c>
      <c r="H51" s="43">
        <f t="shared" si="1"/>
        <v>7</v>
      </c>
      <c r="I51" s="43">
        <f t="shared" si="1"/>
        <v>2345</v>
      </c>
      <c r="J51" s="43">
        <f t="shared" si="1"/>
        <v>1118454</v>
      </c>
      <c r="K51" s="43">
        <f t="shared" si="1"/>
        <v>1098471</v>
      </c>
      <c r="L51" s="43">
        <f t="shared" si="1"/>
        <v>348</v>
      </c>
      <c r="M51" s="43">
        <f t="shared" si="1"/>
        <v>19635</v>
      </c>
      <c r="N51" s="107"/>
    </row>
  </sheetData>
  <mergeCells count="15">
    <mergeCell ref="H3:H4"/>
    <mergeCell ref="M3:M4"/>
    <mergeCell ref="A2:A4"/>
    <mergeCell ref="B2:H2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K2:M2"/>
  </mergeCells>
  <phoneticPr fontId="2"/>
  <pageMargins left="1.1811023622047245" right="0.78740157480314965" top="0.98425196850393704" bottom="1.1811023622047245" header="0.51181102362204722" footer="0.51181102362204722"/>
  <pageSetup paperSize="9" scale="92" firstPageNumber="46" fitToWidth="2" orientation="portrait" useFirstPageNumber="1" r:id="rId1"/>
  <headerFooter alignWithMargins="0">
    <oddFooter>&amp;C&amp;"ＭＳ 明朝,標準"&amp;12&amp;P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L52"/>
  <sheetViews>
    <sheetView view="pageBreakPreview" zoomScale="75" zoomScaleNormal="75" zoomScaleSheetLayoutView="75" workbookViewId="0">
      <selection activeCell="D48" sqref="D48"/>
    </sheetView>
  </sheetViews>
  <sheetFormatPr defaultColWidth="9" defaultRowHeight="13.2"/>
  <cols>
    <col min="1" max="1" width="10.33203125" style="12" customWidth="1"/>
    <col min="2" max="2" width="11" style="22" hidden="1" customWidth="1"/>
    <col min="3" max="3" width="11" style="22" customWidth="1"/>
    <col min="4" max="4" width="9.109375" style="1" bestFit="1" customWidth="1"/>
    <col min="5" max="5" width="25.6640625" style="1" customWidth="1"/>
    <col min="6" max="6" width="13.77734375" style="1" customWidth="1"/>
    <col min="7" max="7" width="9.109375" style="1" customWidth="1"/>
    <col min="8" max="8" width="21.33203125" style="1" customWidth="1"/>
    <col min="9" max="9" width="22.109375" style="1" customWidth="1"/>
    <col min="10" max="10" width="18.109375" style="1" customWidth="1"/>
    <col min="11" max="11" width="4.44140625" style="1" customWidth="1"/>
    <col min="12" max="14" width="4.77734375" style="1" customWidth="1"/>
    <col min="15" max="15" width="5.109375" style="1" bestFit="1" customWidth="1"/>
    <col min="16" max="16" width="7.88671875" style="1" customWidth="1"/>
    <col min="17" max="17" width="9.77734375" style="1" customWidth="1"/>
    <col min="18" max="18" width="8.6640625" style="1" customWidth="1"/>
    <col min="19" max="19" width="10.6640625" style="1" customWidth="1"/>
    <col min="20" max="20" width="47.109375" style="1" customWidth="1"/>
    <col min="21" max="16384" width="9" style="1"/>
  </cols>
  <sheetData>
    <row r="1" spans="1:220" ht="14.4">
      <c r="A1" s="649" t="s">
        <v>142</v>
      </c>
      <c r="T1" s="12" t="str">
        <f>蔵書Ⅰ!R1</f>
        <v>令和4年3月31日現在</v>
      </c>
    </row>
    <row r="2" spans="1:220" ht="14.1" customHeight="1">
      <c r="A2" s="1023" t="s">
        <v>0</v>
      </c>
      <c r="B2" s="1038" t="s">
        <v>102</v>
      </c>
      <c r="C2" s="1040" t="s">
        <v>102</v>
      </c>
      <c r="D2" s="1026" t="s">
        <v>463</v>
      </c>
      <c r="E2" s="1027"/>
      <c r="F2" s="1027"/>
      <c r="G2" s="1028"/>
      <c r="H2" s="19" t="s">
        <v>181</v>
      </c>
      <c r="I2" s="159" t="s">
        <v>182</v>
      </c>
      <c r="J2" s="19" t="s">
        <v>183</v>
      </c>
      <c r="K2" s="1031" t="s">
        <v>465</v>
      </c>
      <c r="L2" s="1032"/>
      <c r="M2" s="1032"/>
      <c r="N2" s="1033"/>
      <c r="O2" s="23" t="s">
        <v>103</v>
      </c>
      <c r="P2" s="24"/>
      <c r="Q2" s="28" t="s">
        <v>187</v>
      </c>
      <c r="R2" s="160" t="s">
        <v>104</v>
      </c>
      <c r="S2" s="160" t="s">
        <v>184</v>
      </c>
      <c r="T2" s="19"/>
      <c r="CW2" s="4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HL2" s="6"/>
    </row>
    <row r="3" spans="1:220" ht="14.1" customHeight="1">
      <c r="A3" s="1024"/>
      <c r="B3" s="1039"/>
      <c r="C3" s="1041"/>
      <c r="D3" s="1029" t="s">
        <v>185</v>
      </c>
      <c r="E3" s="1029" t="s">
        <v>271</v>
      </c>
      <c r="F3" s="1043" t="s">
        <v>186</v>
      </c>
      <c r="G3" s="1045" t="s">
        <v>464</v>
      </c>
      <c r="H3" s="7"/>
      <c r="I3" s="25"/>
      <c r="J3" s="7"/>
      <c r="K3" s="26"/>
      <c r="L3" s="1045" t="s">
        <v>105</v>
      </c>
      <c r="M3" s="1040" t="s">
        <v>106</v>
      </c>
      <c r="N3" s="1034" t="s">
        <v>107</v>
      </c>
      <c r="O3" s="27" t="s">
        <v>63</v>
      </c>
      <c r="P3" s="1036" t="s">
        <v>108</v>
      </c>
      <c r="Q3" s="29" t="s">
        <v>109</v>
      </c>
      <c r="R3" s="665" t="s">
        <v>110</v>
      </c>
      <c r="S3" s="666" t="s">
        <v>110</v>
      </c>
      <c r="T3" s="21" t="s">
        <v>20</v>
      </c>
      <c r="CW3" s="4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HL3" s="6"/>
    </row>
    <row r="4" spans="1:220" ht="14.1" customHeight="1">
      <c r="A4" s="1025"/>
      <c r="B4" s="1039"/>
      <c r="C4" s="1042"/>
      <c r="D4" s="1030"/>
      <c r="E4" s="1030"/>
      <c r="F4" s="1044"/>
      <c r="G4" s="1046"/>
      <c r="H4" s="178"/>
      <c r="I4" s="179"/>
      <c r="J4" s="183" t="s">
        <v>111</v>
      </c>
      <c r="K4" s="179"/>
      <c r="L4" s="1046"/>
      <c r="M4" s="1042"/>
      <c r="N4" s="1035"/>
      <c r="O4" s="182"/>
      <c r="P4" s="1037"/>
      <c r="Q4" s="180" t="s">
        <v>112</v>
      </c>
      <c r="R4" s="181"/>
      <c r="S4" s="182"/>
      <c r="T4" s="182"/>
      <c r="CW4" s="4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HL4" s="6"/>
    </row>
    <row r="5" spans="1:220" ht="21" customHeight="1">
      <c r="A5" s="54" t="s">
        <v>348</v>
      </c>
      <c r="B5" s="292" t="s">
        <v>258</v>
      </c>
      <c r="C5" s="292">
        <v>43831</v>
      </c>
      <c r="D5" s="300" t="s">
        <v>369</v>
      </c>
      <c r="E5" s="297" t="s">
        <v>137</v>
      </c>
      <c r="F5" s="298"/>
      <c r="G5" s="298" t="s">
        <v>137</v>
      </c>
      <c r="H5" s="465" t="s">
        <v>137</v>
      </c>
      <c r="I5" s="466" t="s">
        <v>541</v>
      </c>
      <c r="J5" s="297" t="s">
        <v>542</v>
      </c>
      <c r="K5" s="298" t="s">
        <v>360</v>
      </c>
      <c r="L5" s="298" t="s">
        <v>360</v>
      </c>
      <c r="M5" s="298" t="s">
        <v>360</v>
      </c>
      <c r="N5" s="298" t="s">
        <v>361</v>
      </c>
      <c r="O5" s="299">
        <v>104</v>
      </c>
      <c r="P5" s="299">
        <v>24</v>
      </c>
      <c r="Q5" s="299">
        <v>2</v>
      </c>
      <c r="R5" s="299">
        <v>3955</v>
      </c>
      <c r="S5" s="299">
        <v>27940</v>
      </c>
      <c r="T5" s="467"/>
    </row>
    <row r="6" spans="1:220" ht="21" customHeight="1">
      <c r="A6" s="14" t="s">
        <v>252</v>
      </c>
      <c r="B6" s="360"/>
      <c r="C6" s="365"/>
      <c r="D6" s="269"/>
      <c r="E6" s="270"/>
      <c r="F6" s="270"/>
      <c r="G6" s="270"/>
      <c r="H6" s="272"/>
      <c r="I6" s="272"/>
      <c r="J6" s="272"/>
      <c r="K6" s="273"/>
      <c r="L6" s="273"/>
      <c r="M6" s="273"/>
      <c r="N6" s="273"/>
      <c r="O6" s="44"/>
      <c r="P6" s="52"/>
      <c r="Q6" s="52"/>
      <c r="R6" s="45"/>
      <c r="S6" s="44"/>
      <c r="T6" s="68" t="s">
        <v>543</v>
      </c>
    </row>
    <row r="7" spans="1:220" ht="21" customHeight="1">
      <c r="A7" s="14" t="s">
        <v>254</v>
      </c>
      <c r="B7" s="243"/>
      <c r="C7" s="243"/>
      <c r="D7" s="244"/>
      <c r="E7" s="245"/>
      <c r="F7" s="245"/>
      <c r="G7" s="245"/>
      <c r="H7" s="246"/>
      <c r="I7" s="246"/>
      <c r="J7" s="246"/>
      <c r="K7" s="247"/>
      <c r="L7" s="247"/>
      <c r="M7" s="247"/>
      <c r="N7" s="247"/>
      <c r="O7" s="248"/>
      <c r="P7" s="248"/>
      <c r="Q7" s="248"/>
      <c r="R7" s="248"/>
      <c r="S7" s="248"/>
      <c r="T7" s="68" t="s">
        <v>543</v>
      </c>
    </row>
    <row r="8" spans="1:220" ht="36.75" customHeight="1">
      <c r="A8" s="14" t="s">
        <v>319</v>
      </c>
      <c r="B8" s="243">
        <v>40603</v>
      </c>
      <c r="C8" s="243">
        <v>42917</v>
      </c>
      <c r="D8" s="244" t="s">
        <v>506</v>
      </c>
      <c r="E8" s="245" t="s">
        <v>394</v>
      </c>
      <c r="F8" s="246" t="s">
        <v>371</v>
      </c>
      <c r="G8" s="245" t="s">
        <v>395</v>
      </c>
      <c r="H8" s="246" t="s">
        <v>396</v>
      </c>
      <c r="I8" s="246" t="s">
        <v>397</v>
      </c>
      <c r="J8" s="825" t="s">
        <v>398</v>
      </c>
      <c r="K8" s="247" t="s">
        <v>360</v>
      </c>
      <c r="L8" s="247" t="s">
        <v>360</v>
      </c>
      <c r="M8" s="247" t="s">
        <v>360</v>
      </c>
      <c r="N8" s="247" t="s">
        <v>365</v>
      </c>
      <c r="O8" s="248">
        <v>145</v>
      </c>
      <c r="P8" s="248">
        <v>32</v>
      </c>
      <c r="Q8" s="248">
        <v>6</v>
      </c>
      <c r="R8" s="248" t="s">
        <v>137</v>
      </c>
      <c r="S8" s="248">
        <v>74203</v>
      </c>
      <c r="T8" s="249" t="s">
        <v>507</v>
      </c>
    </row>
    <row r="9" spans="1:220" ht="21" customHeight="1">
      <c r="A9" s="14" t="s">
        <v>320</v>
      </c>
      <c r="B9" s="243"/>
      <c r="C9" s="243"/>
      <c r="D9" s="244"/>
      <c r="E9" s="245"/>
      <c r="F9" s="245"/>
      <c r="G9" s="245"/>
      <c r="H9" s="246"/>
      <c r="I9" s="246"/>
      <c r="J9" s="246"/>
      <c r="K9" s="247"/>
      <c r="L9" s="247"/>
      <c r="M9" s="247"/>
      <c r="N9" s="247"/>
      <c r="O9" s="248"/>
      <c r="P9" s="248"/>
      <c r="Q9" s="248"/>
      <c r="R9" s="248"/>
      <c r="S9" s="248"/>
      <c r="T9" s="249" t="s">
        <v>383</v>
      </c>
    </row>
    <row r="10" spans="1:220" ht="21" customHeight="1">
      <c r="A10" s="54" t="s">
        <v>132</v>
      </c>
      <c r="B10" s="352"/>
      <c r="C10" s="352"/>
      <c r="D10" s="293"/>
      <c r="E10" s="294"/>
      <c r="F10" s="294"/>
      <c r="G10" s="294"/>
      <c r="H10" s="297"/>
      <c r="I10" s="297"/>
      <c r="J10" s="297"/>
      <c r="K10" s="298"/>
      <c r="L10" s="298"/>
      <c r="M10" s="298"/>
      <c r="N10" s="298"/>
      <c r="O10" s="299"/>
      <c r="P10" s="299"/>
      <c r="Q10" s="299"/>
      <c r="R10" s="299"/>
      <c r="S10" s="299"/>
      <c r="T10" s="410" t="s">
        <v>383</v>
      </c>
    </row>
    <row r="11" spans="1:220" ht="21" customHeight="1">
      <c r="A11" s="14" t="s">
        <v>133</v>
      </c>
      <c r="B11" s="243"/>
      <c r="C11" s="243"/>
      <c r="D11" s="244"/>
      <c r="E11" s="245"/>
      <c r="F11" s="245"/>
      <c r="G11" s="245"/>
      <c r="H11" s="246"/>
      <c r="I11" s="246"/>
      <c r="J11" s="246"/>
      <c r="K11" s="247"/>
      <c r="L11" s="247"/>
      <c r="M11" s="247"/>
      <c r="N11" s="247"/>
      <c r="O11" s="248"/>
      <c r="P11" s="248"/>
      <c r="Q11" s="248"/>
      <c r="R11" s="260"/>
      <c r="S11" s="390"/>
      <c r="T11" s="261" t="s">
        <v>383</v>
      </c>
      <c r="U11" s="125"/>
    </row>
    <row r="12" spans="1:220" ht="21" customHeight="1">
      <c r="A12" s="14" t="s">
        <v>136</v>
      </c>
      <c r="B12" s="259"/>
      <c r="C12" s="243"/>
      <c r="D12" s="244"/>
      <c r="E12" s="245"/>
      <c r="F12" s="245"/>
      <c r="G12" s="245"/>
      <c r="H12" s="246"/>
      <c r="I12" s="246"/>
      <c r="J12" s="246"/>
      <c r="K12" s="247"/>
      <c r="L12" s="247"/>
      <c r="M12" s="247"/>
      <c r="N12" s="247"/>
      <c r="O12" s="248"/>
      <c r="P12" s="248"/>
      <c r="Q12" s="248"/>
      <c r="R12" s="260"/>
      <c r="S12" s="390"/>
      <c r="T12" s="261" t="s">
        <v>383</v>
      </c>
      <c r="U12" s="125"/>
    </row>
    <row r="13" spans="1:220" ht="21" customHeight="1">
      <c r="A13" s="14" t="s">
        <v>209</v>
      </c>
      <c r="B13" s="259"/>
      <c r="C13" s="243"/>
      <c r="D13" s="244"/>
      <c r="E13" s="245"/>
      <c r="F13" s="245"/>
      <c r="G13" s="245"/>
      <c r="H13" s="246"/>
      <c r="I13" s="246"/>
      <c r="J13" s="246"/>
      <c r="K13" s="247"/>
      <c r="L13" s="247"/>
      <c r="M13" s="247"/>
      <c r="N13" s="247"/>
      <c r="O13" s="248"/>
      <c r="P13" s="248"/>
      <c r="Q13" s="248"/>
      <c r="R13" s="260"/>
      <c r="S13" s="390"/>
      <c r="T13" s="261" t="s">
        <v>383</v>
      </c>
    </row>
    <row r="14" spans="1:220" ht="21" customHeight="1">
      <c r="A14" s="55" t="s">
        <v>134</v>
      </c>
      <c r="B14" s="326">
        <v>38991</v>
      </c>
      <c r="C14" s="326">
        <v>43009</v>
      </c>
      <c r="D14" s="327" t="s">
        <v>356</v>
      </c>
      <c r="E14" s="328" t="s">
        <v>393</v>
      </c>
      <c r="F14" s="328" t="s">
        <v>357</v>
      </c>
      <c r="G14" s="328" t="s">
        <v>374</v>
      </c>
      <c r="H14" s="329" t="s">
        <v>407</v>
      </c>
      <c r="I14" s="329" t="s">
        <v>358</v>
      </c>
      <c r="J14" s="329" t="s">
        <v>377</v>
      </c>
      <c r="K14" s="394" t="s">
        <v>360</v>
      </c>
      <c r="L14" s="394" t="s">
        <v>360</v>
      </c>
      <c r="M14" s="394" t="s">
        <v>360</v>
      </c>
      <c r="N14" s="394" t="s">
        <v>361</v>
      </c>
      <c r="O14" s="395">
        <v>19</v>
      </c>
      <c r="P14" s="395">
        <v>4</v>
      </c>
      <c r="Q14" s="395">
        <v>5</v>
      </c>
      <c r="R14" s="395" t="s">
        <v>137</v>
      </c>
      <c r="S14" s="395">
        <v>14172</v>
      </c>
      <c r="T14" s="396"/>
    </row>
    <row r="15" spans="1:220" ht="21" customHeight="1">
      <c r="A15" s="54" t="s">
        <v>321</v>
      </c>
      <c r="B15" s="292">
        <v>40725</v>
      </c>
      <c r="C15" s="292">
        <v>43009</v>
      </c>
      <c r="D15" s="293" t="s">
        <v>356</v>
      </c>
      <c r="E15" s="294" t="s">
        <v>393</v>
      </c>
      <c r="F15" s="294" t="s">
        <v>357</v>
      </c>
      <c r="G15" s="294" t="s">
        <v>374</v>
      </c>
      <c r="H15" s="297" t="s">
        <v>407</v>
      </c>
      <c r="I15" s="297" t="s">
        <v>358</v>
      </c>
      <c r="J15" s="297" t="s">
        <v>377</v>
      </c>
      <c r="K15" s="298" t="s">
        <v>360</v>
      </c>
      <c r="L15" s="298" t="s">
        <v>360</v>
      </c>
      <c r="M15" s="298" t="s">
        <v>360</v>
      </c>
      <c r="N15" s="298" t="s">
        <v>361</v>
      </c>
      <c r="O15" s="299">
        <v>6</v>
      </c>
      <c r="P15" s="299">
        <v>2</v>
      </c>
      <c r="Q15" s="299">
        <v>1</v>
      </c>
      <c r="R15" s="299" t="s">
        <v>508</v>
      </c>
      <c r="S15" s="299" t="s">
        <v>508</v>
      </c>
      <c r="T15" s="300" t="s">
        <v>408</v>
      </c>
    </row>
    <row r="16" spans="1:220" ht="21" customHeight="1">
      <c r="A16" s="14" t="s">
        <v>322</v>
      </c>
      <c r="B16" s="259"/>
      <c r="C16" s="259">
        <v>44146</v>
      </c>
      <c r="D16" s="244" t="s">
        <v>378</v>
      </c>
      <c r="E16" s="245" t="s">
        <v>373</v>
      </c>
      <c r="F16" s="270" t="s">
        <v>357</v>
      </c>
      <c r="G16" s="245" t="s">
        <v>509</v>
      </c>
      <c r="H16" s="272" t="s">
        <v>510</v>
      </c>
      <c r="I16" s="272" t="s">
        <v>511</v>
      </c>
      <c r="J16" s="272" t="s">
        <v>359</v>
      </c>
      <c r="K16" s="273" t="s">
        <v>360</v>
      </c>
      <c r="L16" s="273" t="s">
        <v>360</v>
      </c>
      <c r="M16" s="273" t="s">
        <v>360</v>
      </c>
      <c r="N16" s="424" t="s">
        <v>361</v>
      </c>
      <c r="O16" s="260">
        <v>20</v>
      </c>
      <c r="P16" s="260">
        <v>5</v>
      </c>
      <c r="Q16" s="260">
        <v>2</v>
      </c>
      <c r="R16" s="260">
        <v>2970</v>
      </c>
      <c r="S16" s="260">
        <v>7602</v>
      </c>
      <c r="T16" s="261"/>
    </row>
    <row r="17" spans="1:21" ht="21" customHeight="1">
      <c r="A17" s="14" t="s">
        <v>221</v>
      </c>
      <c r="B17" s="259"/>
      <c r="C17" s="259">
        <v>44146</v>
      </c>
      <c r="D17" s="244" t="s">
        <v>378</v>
      </c>
      <c r="E17" s="245" t="s">
        <v>373</v>
      </c>
      <c r="F17" s="245" t="s">
        <v>357</v>
      </c>
      <c r="G17" s="245" t="s">
        <v>509</v>
      </c>
      <c r="H17" s="246" t="s">
        <v>510</v>
      </c>
      <c r="I17" s="246" t="s">
        <v>511</v>
      </c>
      <c r="J17" s="246" t="s">
        <v>359</v>
      </c>
      <c r="K17" s="247" t="s">
        <v>360</v>
      </c>
      <c r="L17" s="247" t="s">
        <v>360</v>
      </c>
      <c r="M17" s="247" t="s">
        <v>360</v>
      </c>
      <c r="N17" s="247" t="s">
        <v>361</v>
      </c>
      <c r="O17" s="248">
        <v>6</v>
      </c>
      <c r="P17" s="248">
        <v>2</v>
      </c>
      <c r="Q17" s="248">
        <v>1</v>
      </c>
      <c r="R17" s="248">
        <v>0</v>
      </c>
      <c r="S17" s="248">
        <v>0</v>
      </c>
      <c r="T17" s="249" t="s">
        <v>544</v>
      </c>
    </row>
    <row r="18" spans="1:21" ht="21" customHeight="1">
      <c r="A18" s="14" t="s">
        <v>323</v>
      </c>
      <c r="B18" s="259"/>
      <c r="C18" s="259">
        <v>44146</v>
      </c>
      <c r="D18" s="244" t="s">
        <v>378</v>
      </c>
      <c r="E18" s="245" t="s">
        <v>373</v>
      </c>
      <c r="F18" s="245" t="s">
        <v>357</v>
      </c>
      <c r="G18" s="245" t="s">
        <v>509</v>
      </c>
      <c r="H18" s="246" t="s">
        <v>510</v>
      </c>
      <c r="I18" s="246" t="s">
        <v>511</v>
      </c>
      <c r="J18" s="246" t="s">
        <v>359</v>
      </c>
      <c r="K18" s="247" t="s">
        <v>360</v>
      </c>
      <c r="L18" s="247" t="s">
        <v>360</v>
      </c>
      <c r="M18" s="247" t="s">
        <v>360</v>
      </c>
      <c r="N18" s="247" t="s">
        <v>361</v>
      </c>
      <c r="O18" s="248">
        <v>8</v>
      </c>
      <c r="P18" s="248">
        <v>2</v>
      </c>
      <c r="Q18" s="248">
        <v>1</v>
      </c>
      <c r="R18" s="248">
        <v>0</v>
      </c>
      <c r="S18" s="248">
        <v>0</v>
      </c>
      <c r="T18" s="249" t="s">
        <v>544</v>
      </c>
    </row>
    <row r="19" spans="1:21" ht="21" customHeight="1">
      <c r="A19" s="55" t="s">
        <v>220</v>
      </c>
      <c r="B19" s="326"/>
      <c r="C19" s="326">
        <v>44146</v>
      </c>
      <c r="D19" s="327" t="s">
        <v>378</v>
      </c>
      <c r="E19" s="328" t="s">
        <v>373</v>
      </c>
      <c r="F19" s="328" t="s">
        <v>357</v>
      </c>
      <c r="G19" s="328" t="s">
        <v>509</v>
      </c>
      <c r="H19" s="329" t="s">
        <v>510</v>
      </c>
      <c r="I19" s="329" t="s">
        <v>511</v>
      </c>
      <c r="J19" s="329" t="s">
        <v>359</v>
      </c>
      <c r="K19" s="394" t="s">
        <v>360</v>
      </c>
      <c r="L19" s="394" t="s">
        <v>360</v>
      </c>
      <c r="M19" s="394" t="s">
        <v>360</v>
      </c>
      <c r="N19" s="394" t="s">
        <v>361</v>
      </c>
      <c r="O19" s="395">
        <v>8</v>
      </c>
      <c r="P19" s="395">
        <v>2</v>
      </c>
      <c r="Q19" s="395">
        <v>1</v>
      </c>
      <c r="R19" s="395">
        <v>0</v>
      </c>
      <c r="S19" s="395">
        <v>0</v>
      </c>
      <c r="T19" s="249" t="s">
        <v>544</v>
      </c>
    </row>
    <row r="20" spans="1:21" ht="21" customHeight="1">
      <c r="A20" s="54" t="s">
        <v>324</v>
      </c>
      <c r="B20" s="352" t="s">
        <v>259</v>
      </c>
      <c r="C20" s="352">
        <v>43282</v>
      </c>
      <c r="D20" s="269" t="s">
        <v>366</v>
      </c>
      <c r="E20" s="294" t="s">
        <v>409</v>
      </c>
      <c r="F20" s="294" t="s">
        <v>357</v>
      </c>
      <c r="G20" s="294" t="s">
        <v>410</v>
      </c>
      <c r="H20" s="297" t="s">
        <v>411</v>
      </c>
      <c r="I20" s="297" t="s">
        <v>412</v>
      </c>
      <c r="J20" s="246" t="s">
        <v>481</v>
      </c>
      <c r="K20" s="298" t="s">
        <v>360</v>
      </c>
      <c r="L20" s="298" t="s">
        <v>360</v>
      </c>
      <c r="M20" s="298" t="s">
        <v>360</v>
      </c>
      <c r="N20" s="298" t="s">
        <v>365</v>
      </c>
      <c r="O20" s="299">
        <v>26</v>
      </c>
      <c r="P20" s="299">
        <v>6</v>
      </c>
      <c r="Q20" s="299">
        <v>1</v>
      </c>
      <c r="R20" s="299">
        <v>0</v>
      </c>
      <c r="S20" s="299">
        <v>25272</v>
      </c>
      <c r="T20" s="300"/>
    </row>
    <row r="21" spans="1:21" ht="21" customHeight="1">
      <c r="A21" s="14" t="s">
        <v>195</v>
      </c>
      <c r="B21" s="243" t="s">
        <v>260</v>
      </c>
      <c r="C21" s="243">
        <v>43282</v>
      </c>
      <c r="D21" s="269" t="s">
        <v>369</v>
      </c>
      <c r="E21" s="245" t="s">
        <v>413</v>
      </c>
      <c r="F21" s="245" t="s">
        <v>357</v>
      </c>
      <c r="G21" s="270" t="s">
        <v>482</v>
      </c>
      <c r="H21" s="246" t="s">
        <v>370</v>
      </c>
      <c r="I21" s="246" t="s">
        <v>414</v>
      </c>
      <c r="J21" s="246" t="s">
        <v>415</v>
      </c>
      <c r="K21" s="247" t="s">
        <v>360</v>
      </c>
      <c r="L21" s="247" t="s">
        <v>360</v>
      </c>
      <c r="M21" s="247" t="s">
        <v>360</v>
      </c>
      <c r="N21" s="247" t="s">
        <v>365</v>
      </c>
      <c r="O21" s="248">
        <v>9</v>
      </c>
      <c r="P21" s="248">
        <v>2</v>
      </c>
      <c r="Q21" s="248">
        <v>1</v>
      </c>
      <c r="R21" s="248" t="s">
        <v>137</v>
      </c>
      <c r="S21" s="248" t="s">
        <v>137</v>
      </c>
      <c r="T21" s="249"/>
    </row>
    <row r="22" spans="1:21" ht="21" customHeight="1">
      <c r="A22" s="14" t="s">
        <v>197</v>
      </c>
      <c r="B22" s="359" t="s">
        <v>261</v>
      </c>
      <c r="C22" s="360">
        <v>43282</v>
      </c>
      <c r="D22" s="269" t="s">
        <v>366</v>
      </c>
      <c r="E22" s="270" t="s">
        <v>413</v>
      </c>
      <c r="F22" s="270" t="s">
        <v>357</v>
      </c>
      <c r="G22" s="270" t="s">
        <v>416</v>
      </c>
      <c r="H22" s="272" t="s">
        <v>370</v>
      </c>
      <c r="I22" s="246" t="s">
        <v>414</v>
      </c>
      <c r="J22" s="246" t="s">
        <v>481</v>
      </c>
      <c r="K22" s="273" t="s">
        <v>360</v>
      </c>
      <c r="L22" s="273" t="s">
        <v>360</v>
      </c>
      <c r="M22" s="273" t="s">
        <v>360</v>
      </c>
      <c r="N22" s="273" t="s">
        <v>367</v>
      </c>
      <c r="O22" s="260">
        <v>9</v>
      </c>
      <c r="P22" s="260">
        <v>2</v>
      </c>
      <c r="Q22" s="260">
        <v>1</v>
      </c>
      <c r="R22" s="260" t="s">
        <v>137</v>
      </c>
      <c r="S22" s="260" t="s">
        <v>137</v>
      </c>
      <c r="T22" s="261"/>
    </row>
    <row r="23" spans="1:21" ht="21" customHeight="1">
      <c r="A23" s="14" t="s">
        <v>245</v>
      </c>
      <c r="B23" s="359" t="s">
        <v>262</v>
      </c>
      <c r="C23" s="360">
        <v>43282</v>
      </c>
      <c r="D23" s="269" t="s">
        <v>366</v>
      </c>
      <c r="E23" s="270" t="s">
        <v>413</v>
      </c>
      <c r="F23" s="270" t="s">
        <v>357</v>
      </c>
      <c r="G23" s="270" t="s">
        <v>416</v>
      </c>
      <c r="H23" s="272" t="s">
        <v>370</v>
      </c>
      <c r="I23" s="246" t="s">
        <v>414</v>
      </c>
      <c r="J23" s="246" t="s">
        <v>481</v>
      </c>
      <c r="K23" s="273" t="s">
        <v>360</v>
      </c>
      <c r="L23" s="273" t="s">
        <v>360</v>
      </c>
      <c r="M23" s="273" t="s">
        <v>360</v>
      </c>
      <c r="N23" s="273" t="s">
        <v>365</v>
      </c>
      <c r="O23" s="260">
        <v>6</v>
      </c>
      <c r="P23" s="260">
        <v>2</v>
      </c>
      <c r="Q23" s="260">
        <v>1</v>
      </c>
      <c r="R23" s="260" t="s">
        <v>401</v>
      </c>
      <c r="S23" s="260" t="s">
        <v>401</v>
      </c>
      <c r="T23" s="261"/>
    </row>
    <row r="24" spans="1:21" ht="21" customHeight="1">
      <c r="A24" s="14" t="s">
        <v>384</v>
      </c>
      <c r="B24" s="359" t="s">
        <v>262</v>
      </c>
      <c r="C24" s="360">
        <v>44531</v>
      </c>
      <c r="D24" s="269" t="s">
        <v>369</v>
      </c>
      <c r="E24" s="270" t="s">
        <v>413</v>
      </c>
      <c r="F24" s="270" t="s">
        <v>357</v>
      </c>
      <c r="G24" s="270" t="s">
        <v>545</v>
      </c>
      <c r="H24" s="272" t="s">
        <v>370</v>
      </c>
      <c r="I24" s="246" t="s">
        <v>483</v>
      </c>
      <c r="J24" s="272" t="s">
        <v>546</v>
      </c>
      <c r="K24" s="273" t="s">
        <v>360</v>
      </c>
      <c r="L24" s="273" t="s">
        <v>360</v>
      </c>
      <c r="M24" s="273" t="s">
        <v>360</v>
      </c>
      <c r="N24" s="273" t="s">
        <v>367</v>
      </c>
      <c r="O24" s="260">
        <v>15</v>
      </c>
      <c r="P24" s="260">
        <v>6</v>
      </c>
      <c r="Q24" s="260">
        <v>0</v>
      </c>
      <c r="R24" s="260">
        <v>0</v>
      </c>
      <c r="S24" s="260">
        <v>16385</v>
      </c>
      <c r="T24" s="261"/>
    </row>
    <row r="25" spans="1:21" ht="21" customHeight="1">
      <c r="A25" s="55" t="s">
        <v>198</v>
      </c>
      <c r="B25" s="326">
        <v>39995</v>
      </c>
      <c r="C25" s="326" t="s">
        <v>484</v>
      </c>
      <c r="D25" s="327" t="s">
        <v>356</v>
      </c>
      <c r="E25" s="328" t="s">
        <v>373</v>
      </c>
      <c r="F25" s="329" t="s">
        <v>371</v>
      </c>
      <c r="G25" s="328" t="s">
        <v>363</v>
      </c>
      <c r="H25" s="329" t="s">
        <v>512</v>
      </c>
      <c r="I25" s="329" t="s">
        <v>388</v>
      </c>
      <c r="J25" s="329" t="s">
        <v>513</v>
      </c>
      <c r="K25" s="394" t="s">
        <v>360</v>
      </c>
      <c r="L25" s="394" t="s">
        <v>360</v>
      </c>
      <c r="M25" s="394" t="s">
        <v>360</v>
      </c>
      <c r="N25" s="394" t="s">
        <v>365</v>
      </c>
      <c r="O25" s="395">
        <v>31</v>
      </c>
      <c r="P25" s="395">
        <v>5</v>
      </c>
      <c r="Q25" s="395">
        <v>2</v>
      </c>
      <c r="R25" s="395" t="s">
        <v>137</v>
      </c>
      <c r="S25" s="395">
        <v>5536</v>
      </c>
      <c r="T25" s="396"/>
    </row>
    <row r="26" spans="1:21" ht="21" customHeight="1">
      <c r="A26" s="54" t="s">
        <v>199</v>
      </c>
      <c r="B26" s="352">
        <v>40238</v>
      </c>
      <c r="C26" s="352">
        <v>44774</v>
      </c>
      <c r="D26" s="293" t="s">
        <v>494</v>
      </c>
      <c r="E26" s="294" t="s">
        <v>494</v>
      </c>
      <c r="F26" s="294"/>
      <c r="G26" s="294" t="s">
        <v>494</v>
      </c>
      <c r="H26" s="297" t="s">
        <v>494</v>
      </c>
      <c r="I26" s="297" t="s">
        <v>515</v>
      </c>
      <c r="J26" s="297" t="s">
        <v>547</v>
      </c>
      <c r="K26" s="298" t="s">
        <v>360</v>
      </c>
      <c r="L26" s="298" t="s">
        <v>360</v>
      </c>
      <c r="M26" s="298" t="s">
        <v>360</v>
      </c>
      <c r="N26" s="298" t="s">
        <v>361</v>
      </c>
      <c r="O26" s="299">
        <v>11</v>
      </c>
      <c r="P26" s="299">
        <v>4</v>
      </c>
      <c r="Q26" s="299">
        <v>1</v>
      </c>
      <c r="R26" s="299">
        <v>1595</v>
      </c>
      <c r="S26" s="299">
        <v>3505</v>
      </c>
      <c r="T26" s="300"/>
    </row>
    <row r="27" spans="1:21" ht="21" customHeight="1">
      <c r="A27" s="14" t="s">
        <v>200</v>
      </c>
      <c r="B27" s="365">
        <v>39875</v>
      </c>
      <c r="C27" s="365">
        <v>43525</v>
      </c>
      <c r="D27" s="269" t="s">
        <v>489</v>
      </c>
      <c r="E27" s="245" t="s">
        <v>373</v>
      </c>
      <c r="F27" s="270" t="s">
        <v>357</v>
      </c>
      <c r="G27" s="245" t="s">
        <v>363</v>
      </c>
      <c r="H27" s="272" t="s">
        <v>548</v>
      </c>
      <c r="I27" s="246" t="s">
        <v>388</v>
      </c>
      <c r="J27" s="272" t="s">
        <v>375</v>
      </c>
      <c r="K27" s="273" t="s">
        <v>360</v>
      </c>
      <c r="L27" s="273" t="s">
        <v>360</v>
      </c>
      <c r="M27" s="273" t="s">
        <v>360</v>
      </c>
      <c r="N27" s="424" t="s">
        <v>361</v>
      </c>
      <c r="O27" s="260">
        <v>12</v>
      </c>
      <c r="P27" s="260">
        <v>3</v>
      </c>
      <c r="Q27" s="260">
        <v>0</v>
      </c>
      <c r="R27" s="260">
        <v>0</v>
      </c>
      <c r="S27" s="260">
        <v>10173.6</v>
      </c>
      <c r="T27" s="261"/>
    </row>
    <row r="28" spans="1:21" ht="21" customHeight="1">
      <c r="A28" s="14" t="s">
        <v>201</v>
      </c>
      <c r="B28" s="243" t="s">
        <v>263</v>
      </c>
      <c r="C28" s="243">
        <v>43525</v>
      </c>
      <c r="D28" s="244" t="s">
        <v>378</v>
      </c>
      <c r="E28" s="245" t="s">
        <v>417</v>
      </c>
      <c r="F28" s="245" t="s">
        <v>357</v>
      </c>
      <c r="G28" s="245" t="s">
        <v>363</v>
      </c>
      <c r="H28" s="246" t="s">
        <v>418</v>
      </c>
      <c r="I28" s="246" t="s">
        <v>358</v>
      </c>
      <c r="J28" s="246" t="s">
        <v>375</v>
      </c>
      <c r="K28" s="247" t="s">
        <v>360</v>
      </c>
      <c r="L28" s="247" t="s">
        <v>360</v>
      </c>
      <c r="M28" s="247" t="s">
        <v>360</v>
      </c>
      <c r="N28" s="247" t="s">
        <v>361</v>
      </c>
      <c r="O28" s="248">
        <v>3</v>
      </c>
      <c r="P28" s="248">
        <v>1</v>
      </c>
      <c r="Q28" s="248">
        <v>0</v>
      </c>
      <c r="R28" s="248">
        <v>0</v>
      </c>
      <c r="S28" s="248">
        <v>0</v>
      </c>
      <c r="T28" s="249" t="s">
        <v>549</v>
      </c>
    </row>
    <row r="29" spans="1:21" ht="21" customHeight="1">
      <c r="A29" s="14" t="s">
        <v>202</v>
      </c>
      <c r="B29" s="365">
        <v>40452</v>
      </c>
      <c r="C29" s="365">
        <v>44105</v>
      </c>
      <c r="D29" s="269" t="s">
        <v>356</v>
      </c>
      <c r="E29" s="270" t="s">
        <v>550</v>
      </c>
      <c r="F29" s="270" t="s">
        <v>357</v>
      </c>
      <c r="G29" s="270" t="s">
        <v>386</v>
      </c>
      <c r="H29" s="272" t="s">
        <v>389</v>
      </c>
      <c r="I29" s="272" t="s">
        <v>514</v>
      </c>
      <c r="J29" s="272" t="s">
        <v>364</v>
      </c>
      <c r="K29" s="273" t="s">
        <v>360</v>
      </c>
      <c r="L29" s="273" t="s">
        <v>360</v>
      </c>
      <c r="M29" s="273" t="s">
        <v>360</v>
      </c>
      <c r="N29" s="273" t="s">
        <v>361</v>
      </c>
      <c r="O29" s="260">
        <v>12</v>
      </c>
      <c r="P29" s="260">
        <v>2</v>
      </c>
      <c r="Q29" s="260">
        <v>2</v>
      </c>
      <c r="R29" s="260">
        <v>770</v>
      </c>
      <c r="S29" s="260">
        <v>5268</v>
      </c>
      <c r="T29" s="261"/>
    </row>
    <row r="30" spans="1:21" ht="21" customHeight="1">
      <c r="A30" s="55" t="s">
        <v>203</v>
      </c>
      <c r="B30" s="326">
        <v>40164</v>
      </c>
      <c r="C30" s="326">
        <v>44613</v>
      </c>
      <c r="D30" s="327" t="s">
        <v>366</v>
      </c>
      <c r="E30" s="328" t="s">
        <v>485</v>
      </c>
      <c r="F30" s="328" t="s">
        <v>357</v>
      </c>
      <c r="G30" s="328" t="s">
        <v>374</v>
      </c>
      <c r="H30" s="329" t="s">
        <v>551</v>
      </c>
      <c r="I30" s="329" t="s">
        <v>414</v>
      </c>
      <c r="J30" s="330" t="s">
        <v>364</v>
      </c>
      <c r="K30" s="331" t="s">
        <v>360</v>
      </c>
      <c r="L30" s="331" t="s">
        <v>360</v>
      </c>
      <c r="M30" s="331" t="s">
        <v>360</v>
      </c>
      <c r="N30" s="331" t="s">
        <v>361</v>
      </c>
      <c r="O30" s="332">
        <v>7</v>
      </c>
      <c r="P30" s="332">
        <v>2</v>
      </c>
      <c r="Q30" s="332">
        <v>2</v>
      </c>
      <c r="R30" s="332">
        <v>0</v>
      </c>
      <c r="S30" s="332">
        <v>4293</v>
      </c>
      <c r="T30" s="333"/>
    </row>
    <row r="31" spans="1:21" ht="21" customHeight="1">
      <c r="A31" s="54" t="s">
        <v>204</v>
      </c>
      <c r="B31" s="292"/>
      <c r="C31" s="292">
        <v>43284</v>
      </c>
      <c r="D31" s="293" t="s">
        <v>378</v>
      </c>
      <c r="E31" s="294" t="s">
        <v>373</v>
      </c>
      <c r="F31" s="294" t="s">
        <v>357</v>
      </c>
      <c r="G31" s="295" t="s">
        <v>363</v>
      </c>
      <c r="H31" s="296" t="s">
        <v>552</v>
      </c>
      <c r="I31" s="296" t="s">
        <v>358</v>
      </c>
      <c r="J31" s="297"/>
      <c r="K31" s="298" t="s">
        <v>360</v>
      </c>
      <c r="L31" s="298" t="s">
        <v>360</v>
      </c>
      <c r="M31" s="298" t="s">
        <v>360</v>
      </c>
      <c r="N31" s="298" t="s">
        <v>361</v>
      </c>
      <c r="O31" s="299">
        <v>7</v>
      </c>
      <c r="P31" s="299">
        <v>1</v>
      </c>
      <c r="Q31" s="299">
        <v>1</v>
      </c>
      <c r="R31" s="299"/>
      <c r="S31" s="299">
        <v>5994</v>
      </c>
      <c r="T31" s="300"/>
    </row>
    <row r="32" spans="1:21" ht="21" customHeight="1">
      <c r="A32" s="14" t="s">
        <v>325</v>
      </c>
      <c r="B32" s="259">
        <v>40627</v>
      </c>
      <c r="C32" s="259">
        <v>43284</v>
      </c>
      <c r="D32" s="269" t="s">
        <v>378</v>
      </c>
      <c r="E32" s="270" t="s">
        <v>373</v>
      </c>
      <c r="F32" s="270" t="s">
        <v>357</v>
      </c>
      <c r="G32" s="271" t="s">
        <v>363</v>
      </c>
      <c r="H32" s="101" t="s">
        <v>553</v>
      </c>
      <c r="I32" s="101" t="s">
        <v>358</v>
      </c>
      <c r="J32" s="272"/>
      <c r="K32" s="273" t="s">
        <v>360</v>
      </c>
      <c r="L32" s="273" t="s">
        <v>360</v>
      </c>
      <c r="M32" s="273" t="s">
        <v>360</v>
      </c>
      <c r="N32" s="273" t="s">
        <v>361</v>
      </c>
      <c r="O32" s="260">
        <v>5</v>
      </c>
      <c r="P32" s="260">
        <v>1</v>
      </c>
      <c r="Q32" s="260">
        <v>1</v>
      </c>
      <c r="R32" s="248">
        <v>14040</v>
      </c>
      <c r="S32" s="248">
        <v>2808</v>
      </c>
      <c r="T32" s="261"/>
      <c r="U32" s="95"/>
    </row>
    <row r="33" spans="1:20" ht="42" customHeight="1">
      <c r="A33" s="14" t="s">
        <v>205</v>
      </c>
      <c r="B33" s="243" t="s">
        <v>264</v>
      </c>
      <c r="C33" s="243">
        <v>43375</v>
      </c>
      <c r="D33" s="244" t="s">
        <v>378</v>
      </c>
      <c r="E33" s="245" t="s">
        <v>419</v>
      </c>
      <c r="F33" s="245"/>
      <c r="G33" s="245"/>
      <c r="H33" s="246" t="s">
        <v>420</v>
      </c>
      <c r="I33" s="246" t="s">
        <v>515</v>
      </c>
      <c r="J33" s="246" t="s">
        <v>364</v>
      </c>
      <c r="K33" s="247" t="s">
        <v>360</v>
      </c>
      <c r="L33" s="247" t="s">
        <v>360</v>
      </c>
      <c r="M33" s="247" t="s">
        <v>360</v>
      </c>
      <c r="N33" s="247" t="s">
        <v>361</v>
      </c>
      <c r="O33" s="248">
        <v>8</v>
      </c>
      <c r="P33" s="248">
        <v>2</v>
      </c>
      <c r="Q33" s="248">
        <v>1</v>
      </c>
      <c r="R33" s="248">
        <v>0</v>
      </c>
      <c r="S33" s="260">
        <v>7463</v>
      </c>
      <c r="T33" s="939" t="s">
        <v>554</v>
      </c>
    </row>
    <row r="34" spans="1:20" ht="21" customHeight="1">
      <c r="A34" s="14" t="s">
        <v>206</v>
      </c>
      <c r="B34" s="243"/>
      <c r="C34" s="243"/>
      <c r="D34" s="244"/>
      <c r="E34" s="245"/>
      <c r="F34" s="245"/>
      <c r="G34" s="245"/>
      <c r="H34" s="246"/>
      <c r="I34" s="246"/>
      <c r="J34" s="246"/>
      <c r="K34" s="247"/>
      <c r="L34" s="247"/>
      <c r="M34" s="247"/>
      <c r="N34" s="247"/>
      <c r="O34" s="248">
        <v>8</v>
      </c>
      <c r="P34" s="248">
        <v>2</v>
      </c>
      <c r="Q34" s="248">
        <v>1</v>
      </c>
      <c r="R34" s="260"/>
      <c r="S34" s="390"/>
      <c r="T34" s="261" t="s">
        <v>555</v>
      </c>
    </row>
    <row r="35" spans="1:20" ht="21" customHeight="1">
      <c r="A35" s="55" t="s">
        <v>208</v>
      </c>
      <c r="B35" s="377" t="s">
        <v>265</v>
      </c>
      <c r="C35" s="377">
        <v>44481</v>
      </c>
      <c r="D35" s="327" t="s">
        <v>378</v>
      </c>
      <c r="E35" s="328" t="s">
        <v>556</v>
      </c>
      <c r="F35" s="328" t="s">
        <v>357</v>
      </c>
      <c r="G35" s="328"/>
      <c r="H35" s="246"/>
      <c r="I35" s="329" t="s">
        <v>557</v>
      </c>
      <c r="J35" s="330" t="s">
        <v>558</v>
      </c>
      <c r="K35" s="331" t="s">
        <v>360</v>
      </c>
      <c r="L35" s="331" t="s">
        <v>360</v>
      </c>
      <c r="M35" s="331" t="s">
        <v>360</v>
      </c>
      <c r="N35" s="331" t="s">
        <v>361</v>
      </c>
      <c r="O35" s="332">
        <v>9</v>
      </c>
      <c r="P35" s="332">
        <v>2</v>
      </c>
      <c r="Q35" s="332">
        <v>1</v>
      </c>
      <c r="R35" s="332">
        <v>0</v>
      </c>
      <c r="S35" s="332">
        <v>3891</v>
      </c>
      <c r="T35" s="333"/>
    </row>
    <row r="36" spans="1:20" ht="21" customHeight="1">
      <c r="A36" s="54" t="s">
        <v>273</v>
      </c>
      <c r="B36" s="352"/>
      <c r="C36" s="352">
        <v>42887</v>
      </c>
      <c r="D36" s="293" t="s">
        <v>378</v>
      </c>
      <c r="E36" s="294"/>
      <c r="F36" s="294"/>
      <c r="G36" s="294"/>
      <c r="H36" s="297"/>
      <c r="I36" s="297" t="s">
        <v>390</v>
      </c>
      <c r="J36" s="407"/>
      <c r="K36" s="408" t="s">
        <v>368</v>
      </c>
      <c r="L36" s="408" t="s">
        <v>360</v>
      </c>
      <c r="M36" s="408" t="s">
        <v>360</v>
      </c>
      <c r="N36" s="408" t="s">
        <v>365</v>
      </c>
      <c r="O36" s="409">
        <v>3</v>
      </c>
      <c r="P36" s="409"/>
      <c r="Q36" s="409">
        <v>1</v>
      </c>
      <c r="R36" s="409">
        <v>1603</v>
      </c>
      <c r="S36" s="409">
        <v>169</v>
      </c>
      <c r="T36" s="410"/>
    </row>
    <row r="37" spans="1:20" ht="21" customHeight="1">
      <c r="A37" s="14" t="s">
        <v>210</v>
      </c>
      <c r="B37" s="243"/>
      <c r="C37" s="243">
        <v>44652</v>
      </c>
      <c r="D37" s="244" t="s">
        <v>366</v>
      </c>
      <c r="E37" s="245" t="s">
        <v>559</v>
      </c>
      <c r="F37" s="245" t="s">
        <v>357</v>
      </c>
      <c r="G37" s="245" t="s">
        <v>560</v>
      </c>
      <c r="H37" s="246" t="s">
        <v>561</v>
      </c>
      <c r="I37" s="246" t="s">
        <v>390</v>
      </c>
      <c r="J37" s="246" t="s">
        <v>364</v>
      </c>
      <c r="K37" s="247" t="s">
        <v>360</v>
      </c>
      <c r="L37" s="247" t="s">
        <v>360</v>
      </c>
      <c r="M37" s="247" t="s">
        <v>368</v>
      </c>
      <c r="N37" s="247" t="s">
        <v>361</v>
      </c>
      <c r="O37" s="248">
        <v>6</v>
      </c>
      <c r="P37" s="248">
        <v>5</v>
      </c>
      <c r="Q37" s="248">
        <v>5</v>
      </c>
      <c r="R37" s="248">
        <v>2361</v>
      </c>
      <c r="S37" s="248">
        <v>614</v>
      </c>
      <c r="T37" s="249"/>
    </row>
    <row r="38" spans="1:20" ht="21" customHeight="1">
      <c r="A38" s="14" t="s">
        <v>214</v>
      </c>
      <c r="B38" s="243">
        <v>40864</v>
      </c>
      <c r="C38" s="243">
        <v>43010</v>
      </c>
      <c r="D38" s="244" t="s">
        <v>366</v>
      </c>
      <c r="E38" s="270" t="s">
        <v>516</v>
      </c>
      <c r="F38" s="270" t="s">
        <v>357</v>
      </c>
      <c r="G38" s="270" t="s">
        <v>374</v>
      </c>
      <c r="H38" s="272" t="s">
        <v>517</v>
      </c>
      <c r="I38" s="272" t="s">
        <v>414</v>
      </c>
      <c r="J38" s="272" t="s">
        <v>364</v>
      </c>
      <c r="K38" s="273" t="s">
        <v>360</v>
      </c>
      <c r="L38" s="273" t="s">
        <v>360</v>
      </c>
      <c r="M38" s="273" t="s">
        <v>360</v>
      </c>
      <c r="N38" s="273" t="s">
        <v>367</v>
      </c>
      <c r="O38" s="260">
        <v>4</v>
      </c>
      <c r="P38" s="260">
        <v>1</v>
      </c>
      <c r="Q38" s="260">
        <v>2</v>
      </c>
      <c r="R38" s="260">
        <v>0</v>
      </c>
      <c r="S38" s="260">
        <v>3855</v>
      </c>
      <c r="T38" s="261"/>
    </row>
    <row r="39" spans="1:20" ht="23.25" customHeight="1">
      <c r="A39" s="367" t="s">
        <v>269</v>
      </c>
      <c r="B39" s="365">
        <v>39751</v>
      </c>
      <c r="C39" s="365">
        <v>43034</v>
      </c>
      <c r="D39" s="269" t="s">
        <v>366</v>
      </c>
      <c r="E39" s="270" t="s">
        <v>391</v>
      </c>
      <c r="F39" s="270" t="s">
        <v>357</v>
      </c>
      <c r="G39" s="371" t="s">
        <v>392</v>
      </c>
      <c r="H39" s="540" t="s">
        <v>486</v>
      </c>
      <c r="I39" s="272" t="s">
        <v>487</v>
      </c>
      <c r="J39" s="272" t="s">
        <v>376</v>
      </c>
      <c r="K39" s="273" t="s">
        <v>360</v>
      </c>
      <c r="L39" s="273" t="s">
        <v>360</v>
      </c>
      <c r="M39" s="273" t="s">
        <v>360</v>
      </c>
      <c r="N39" s="273" t="s">
        <v>365</v>
      </c>
      <c r="O39" s="260">
        <v>8</v>
      </c>
      <c r="P39" s="260">
        <v>4</v>
      </c>
      <c r="Q39" s="260">
        <v>2</v>
      </c>
      <c r="R39" s="260">
        <v>14558</v>
      </c>
      <c r="S39" s="260">
        <v>1386</v>
      </c>
      <c r="T39" s="261"/>
    </row>
    <row r="40" spans="1:20" ht="21" customHeight="1">
      <c r="A40" s="14" t="s">
        <v>219</v>
      </c>
      <c r="B40" s="359" t="s">
        <v>266</v>
      </c>
      <c r="C40" s="359" t="s">
        <v>488</v>
      </c>
      <c r="D40" s="269" t="s">
        <v>562</v>
      </c>
      <c r="E40" s="270"/>
      <c r="F40" s="270" t="s">
        <v>357</v>
      </c>
      <c r="G40" s="270"/>
      <c r="H40" s="272" t="s">
        <v>563</v>
      </c>
      <c r="I40" s="272" t="s">
        <v>564</v>
      </c>
      <c r="J40" s="272" t="s">
        <v>372</v>
      </c>
      <c r="K40" s="273" t="s">
        <v>368</v>
      </c>
      <c r="L40" s="273" t="s">
        <v>368</v>
      </c>
      <c r="M40" s="273" t="s">
        <v>368</v>
      </c>
      <c r="N40" s="273"/>
      <c r="O40" s="260">
        <v>0</v>
      </c>
      <c r="P40" s="260">
        <v>0</v>
      </c>
      <c r="Q40" s="260">
        <v>0</v>
      </c>
      <c r="R40" s="260">
        <v>0</v>
      </c>
      <c r="S40" s="260">
        <v>0</v>
      </c>
      <c r="T40" s="261"/>
    </row>
    <row r="41" spans="1:20" ht="42" customHeight="1">
      <c r="A41" s="54" t="s">
        <v>211</v>
      </c>
      <c r="B41" s="404">
        <v>39569</v>
      </c>
      <c r="C41" s="404">
        <v>43235</v>
      </c>
      <c r="D41" s="405" t="s">
        <v>356</v>
      </c>
      <c r="E41" s="406" t="s">
        <v>419</v>
      </c>
      <c r="F41" s="406"/>
      <c r="G41" s="406"/>
      <c r="H41" s="297"/>
      <c r="I41" s="407" t="s">
        <v>421</v>
      </c>
      <c r="J41" s="407" t="s">
        <v>364</v>
      </c>
      <c r="K41" s="408" t="s">
        <v>360</v>
      </c>
      <c r="L41" s="408" t="s">
        <v>360</v>
      </c>
      <c r="M41" s="408" t="s">
        <v>360</v>
      </c>
      <c r="N41" s="408" t="s">
        <v>361</v>
      </c>
      <c r="O41" s="409">
        <v>11</v>
      </c>
      <c r="P41" s="409">
        <v>3</v>
      </c>
      <c r="Q41" s="409">
        <v>2</v>
      </c>
      <c r="R41" s="409">
        <v>0</v>
      </c>
      <c r="S41" s="409">
        <v>4019</v>
      </c>
      <c r="T41" s="824" t="s">
        <v>565</v>
      </c>
    </row>
    <row r="42" spans="1:20" ht="21" customHeight="1">
      <c r="A42" s="14" t="s">
        <v>212</v>
      </c>
      <c r="B42" s="259">
        <v>38899</v>
      </c>
      <c r="C42" s="259">
        <v>43282</v>
      </c>
      <c r="D42" s="244" t="s">
        <v>378</v>
      </c>
      <c r="E42" s="245" t="s">
        <v>137</v>
      </c>
      <c r="F42" s="245"/>
      <c r="G42" s="245" t="s">
        <v>137</v>
      </c>
      <c r="H42" s="246" t="s">
        <v>137</v>
      </c>
      <c r="I42" s="246" t="s">
        <v>422</v>
      </c>
      <c r="J42" s="246" t="s">
        <v>566</v>
      </c>
      <c r="K42" s="247" t="s">
        <v>360</v>
      </c>
      <c r="L42" s="247" t="s">
        <v>360</v>
      </c>
      <c r="M42" s="247" t="s">
        <v>360</v>
      </c>
      <c r="N42" s="247" t="s">
        <v>361</v>
      </c>
      <c r="O42" s="248">
        <v>4</v>
      </c>
      <c r="P42" s="248">
        <v>1</v>
      </c>
      <c r="Q42" s="248">
        <v>0</v>
      </c>
      <c r="R42" s="248" t="s">
        <v>137</v>
      </c>
      <c r="S42" s="248">
        <v>2685</v>
      </c>
      <c r="T42" s="249" t="s">
        <v>567</v>
      </c>
    </row>
    <row r="43" spans="1:20" ht="21" customHeight="1">
      <c r="A43" s="14" t="s">
        <v>215</v>
      </c>
      <c r="B43" s="259">
        <v>40822</v>
      </c>
      <c r="C43" s="259" t="s">
        <v>568</v>
      </c>
      <c r="D43" s="244" t="s">
        <v>356</v>
      </c>
      <c r="E43" s="245" t="s">
        <v>387</v>
      </c>
      <c r="F43" s="245" t="s">
        <v>357</v>
      </c>
      <c r="G43" s="245" t="s">
        <v>569</v>
      </c>
      <c r="H43" s="246" t="s">
        <v>570</v>
      </c>
      <c r="I43" s="246" t="s">
        <v>571</v>
      </c>
      <c r="J43" s="246" t="s">
        <v>376</v>
      </c>
      <c r="K43" s="247" t="s">
        <v>360</v>
      </c>
      <c r="L43" s="247" t="s">
        <v>360</v>
      </c>
      <c r="M43" s="247" t="s">
        <v>360</v>
      </c>
      <c r="N43" s="247" t="s">
        <v>361</v>
      </c>
      <c r="O43" s="248">
        <v>6</v>
      </c>
      <c r="P43" s="248">
        <v>1</v>
      </c>
      <c r="Q43" s="248">
        <v>2</v>
      </c>
      <c r="R43" s="248">
        <v>10792</v>
      </c>
      <c r="S43" s="260">
        <v>2169</v>
      </c>
      <c r="T43" s="261"/>
    </row>
    <row r="44" spans="1:20" ht="21" customHeight="1">
      <c r="A44" s="14" t="s">
        <v>213</v>
      </c>
      <c r="B44" s="259">
        <v>40213</v>
      </c>
      <c r="C44" s="259">
        <v>43866</v>
      </c>
      <c r="D44" s="244" t="s">
        <v>356</v>
      </c>
      <c r="E44" s="270" t="s">
        <v>518</v>
      </c>
      <c r="F44" s="270" t="s">
        <v>357</v>
      </c>
      <c r="G44" s="270" t="s">
        <v>386</v>
      </c>
      <c r="H44" s="501" t="s">
        <v>572</v>
      </c>
      <c r="I44" s="272" t="s">
        <v>421</v>
      </c>
      <c r="J44" s="246" t="s">
        <v>364</v>
      </c>
      <c r="K44" s="247" t="s">
        <v>360</v>
      </c>
      <c r="L44" s="247" t="s">
        <v>360</v>
      </c>
      <c r="M44" s="247" t="s">
        <v>360</v>
      </c>
      <c r="N44" s="247" t="s">
        <v>361</v>
      </c>
      <c r="O44" s="260">
        <v>10</v>
      </c>
      <c r="P44" s="260">
        <v>2</v>
      </c>
      <c r="Q44" s="260">
        <v>0</v>
      </c>
      <c r="R44" s="260">
        <v>0</v>
      </c>
      <c r="S44" s="260">
        <v>2425</v>
      </c>
      <c r="T44" s="261"/>
    </row>
    <row r="45" spans="1:20" ht="21" customHeight="1" thickBot="1">
      <c r="A45" s="56" t="s">
        <v>216</v>
      </c>
      <c r="B45" s="450" t="s">
        <v>267</v>
      </c>
      <c r="C45" s="451">
        <v>43800</v>
      </c>
      <c r="D45" s="452" t="s">
        <v>378</v>
      </c>
      <c r="E45" s="453" t="s">
        <v>419</v>
      </c>
      <c r="F45" s="453" t="s">
        <v>357</v>
      </c>
      <c r="G45" s="453"/>
      <c r="H45" s="454"/>
      <c r="I45" s="454" t="s">
        <v>573</v>
      </c>
      <c r="J45" s="454" t="s">
        <v>574</v>
      </c>
      <c r="K45" s="455" t="s">
        <v>360</v>
      </c>
      <c r="L45" s="455" t="s">
        <v>360</v>
      </c>
      <c r="M45" s="455" t="s">
        <v>360</v>
      </c>
      <c r="N45" s="455" t="s">
        <v>361</v>
      </c>
      <c r="O45" s="456">
        <v>10</v>
      </c>
      <c r="P45" s="456">
        <v>2</v>
      </c>
      <c r="Q45" s="456">
        <v>2</v>
      </c>
      <c r="R45" s="456">
        <v>12505</v>
      </c>
      <c r="S45" s="456">
        <v>3595</v>
      </c>
      <c r="T45" s="457"/>
    </row>
    <row r="46" spans="1:20" ht="21" customHeight="1" thickBot="1">
      <c r="A46" s="18" t="s">
        <v>145</v>
      </c>
      <c r="B46" s="129" t="s">
        <v>135</v>
      </c>
      <c r="C46" s="110" t="s">
        <v>135</v>
      </c>
      <c r="D46" s="56" t="s">
        <v>135</v>
      </c>
      <c r="E46" s="56" t="s">
        <v>135</v>
      </c>
      <c r="F46" s="56" t="s">
        <v>135</v>
      </c>
      <c r="G46" s="56" t="s">
        <v>135</v>
      </c>
      <c r="H46" s="127" t="s">
        <v>135</v>
      </c>
      <c r="I46" s="127" t="s">
        <v>135</v>
      </c>
      <c r="J46" s="127" t="s">
        <v>135</v>
      </c>
      <c r="K46" s="56">
        <v>31</v>
      </c>
      <c r="L46" s="56">
        <v>32</v>
      </c>
      <c r="M46" s="56">
        <v>31</v>
      </c>
      <c r="N46" s="56"/>
      <c r="O46" s="43">
        <v>556</v>
      </c>
      <c r="P46" s="43">
        <v>135</v>
      </c>
      <c r="Q46" s="43">
        <v>51</v>
      </c>
      <c r="R46" s="43">
        <v>65149</v>
      </c>
      <c r="S46" s="43">
        <v>235422.6</v>
      </c>
      <c r="T46" s="201"/>
    </row>
    <row r="47" spans="1:20" ht="21" customHeight="1">
      <c r="A47" s="427" t="s">
        <v>217</v>
      </c>
      <c r="B47" s="259">
        <v>38798</v>
      </c>
      <c r="C47" s="259">
        <v>38798</v>
      </c>
      <c r="D47" s="808" t="s">
        <v>366</v>
      </c>
      <c r="E47" s="808" t="s">
        <v>495</v>
      </c>
      <c r="F47" s="808" t="s">
        <v>357</v>
      </c>
      <c r="G47" s="808" t="s">
        <v>494</v>
      </c>
      <c r="H47" s="809" t="s">
        <v>496</v>
      </c>
      <c r="I47" s="809" t="s">
        <v>497</v>
      </c>
      <c r="J47" s="809" t="s">
        <v>493</v>
      </c>
      <c r="K47" s="810" t="s">
        <v>368</v>
      </c>
      <c r="L47" s="810" t="s">
        <v>368</v>
      </c>
      <c r="M47" s="810" t="s">
        <v>368</v>
      </c>
      <c r="N47" s="810"/>
      <c r="O47" s="811">
        <v>1</v>
      </c>
      <c r="P47" s="811">
        <v>0</v>
      </c>
      <c r="Q47" s="811">
        <v>0</v>
      </c>
      <c r="R47" s="811">
        <v>847</v>
      </c>
      <c r="S47" s="811">
        <v>0</v>
      </c>
      <c r="T47" s="812" t="s">
        <v>498</v>
      </c>
    </row>
    <row r="48" spans="1:20" ht="21" customHeight="1">
      <c r="A48" s="14" t="s">
        <v>218</v>
      </c>
      <c r="B48" s="243">
        <v>39173</v>
      </c>
      <c r="C48" s="243">
        <v>41913</v>
      </c>
      <c r="D48" s="245" t="s">
        <v>630</v>
      </c>
      <c r="E48" s="245" t="s">
        <v>629</v>
      </c>
      <c r="F48" s="245" t="s">
        <v>357</v>
      </c>
      <c r="G48" s="245" t="s">
        <v>560</v>
      </c>
      <c r="H48" s="246" t="s">
        <v>618</v>
      </c>
      <c r="I48" s="246" t="s">
        <v>619</v>
      </c>
      <c r="J48" s="246" t="s">
        <v>364</v>
      </c>
      <c r="K48" s="247" t="s">
        <v>360</v>
      </c>
      <c r="L48" s="247" t="s">
        <v>368</v>
      </c>
      <c r="M48" s="247" t="s">
        <v>368</v>
      </c>
      <c r="N48" s="247" t="s">
        <v>361</v>
      </c>
      <c r="O48" s="804">
        <v>12</v>
      </c>
      <c r="P48" s="804">
        <v>1</v>
      </c>
      <c r="Q48" s="804">
        <v>1</v>
      </c>
      <c r="R48" s="804">
        <v>40</v>
      </c>
      <c r="S48" s="805">
        <v>40</v>
      </c>
      <c r="T48" s="249"/>
    </row>
    <row r="49" spans="1:20" ht="21" customHeight="1" thickBot="1">
      <c r="A49" s="56" t="s">
        <v>171</v>
      </c>
      <c r="B49" s="477"/>
      <c r="C49" s="477">
        <v>42747</v>
      </c>
      <c r="D49" s="816" t="s">
        <v>378</v>
      </c>
      <c r="E49" s="816" t="s">
        <v>499</v>
      </c>
      <c r="F49" s="817" t="s">
        <v>371</v>
      </c>
      <c r="G49" s="816" t="s">
        <v>500</v>
      </c>
      <c r="H49" s="817" t="s">
        <v>370</v>
      </c>
      <c r="I49" s="817" t="s">
        <v>501</v>
      </c>
      <c r="J49" s="817" t="s">
        <v>379</v>
      </c>
      <c r="K49" s="818" t="s">
        <v>360</v>
      </c>
      <c r="L49" s="818" t="s">
        <v>360</v>
      </c>
      <c r="M49" s="818" t="s">
        <v>360</v>
      </c>
      <c r="N49" s="818" t="s">
        <v>365</v>
      </c>
      <c r="O49" s="819">
        <v>64</v>
      </c>
      <c r="P49" s="819">
        <v>14</v>
      </c>
      <c r="Q49" s="819">
        <v>7</v>
      </c>
      <c r="R49" s="819">
        <v>0</v>
      </c>
      <c r="S49" s="819">
        <v>36822</v>
      </c>
      <c r="T49" s="820" t="s">
        <v>623</v>
      </c>
    </row>
    <row r="50" spans="1:20" ht="21" customHeight="1" thickBot="1">
      <c r="A50" s="17" t="s">
        <v>145</v>
      </c>
      <c r="B50" s="130" t="s">
        <v>135</v>
      </c>
      <c r="C50" s="110" t="s">
        <v>135</v>
      </c>
      <c r="D50" s="110" t="s">
        <v>135</v>
      </c>
      <c r="E50" s="110" t="s">
        <v>135</v>
      </c>
      <c r="F50" s="110" t="s">
        <v>135</v>
      </c>
      <c r="G50" s="110" t="s">
        <v>135</v>
      </c>
      <c r="H50" s="128" t="s">
        <v>135</v>
      </c>
      <c r="I50" s="128" t="s">
        <v>135</v>
      </c>
      <c r="J50" s="128" t="s">
        <v>135</v>
      </c>
      <c r="K50" s="110">
        <f>COUNTIF(K47:K49,"○")</f>
        <v>2</v>
      </c>
      <c r="L50" s="110">
        <f>COUNTIF(L47:L49,"○")</f>
        <v>1</v>
      </c>
      <c r="M50" s="110">
        <f>COUNTIF(M47:M49,"○")</f>
        <v>1</v>
      </c>
      <c r="N50" s="110"/>
      <c r="O50" s="41">
        <f>SUM(O47:O49)</f>
        <v>77</v>
      </c>
      <c r="P50" s="41">
        <f>SUM(P47:P49)</f>
        <v>15</v>
      </c>
      <c r="Q50" s="41">
        <f>SUM(Q47:Q49)</f>
        <v>8</v>
      </c>
      <c r="R50" s="41">
        <f>SUM(R47:R49)</f>
        <v>887</v>
      </c>
      <c r="S50" s="41">
        <f>SUM(S47:S49)</f>
        <v>36862</v>
      </c>
      <c r="T50" s="202"/>
    </row>
    <row r="51" spans="1:20" ht="21" customHeight="1" thickBot="1">
      <c r="A51" s="18" t="s">
        <v>11</v>
      </c>
      <c r="B51" s="131" t="s">
        <v>135</v>
      </c>
      <c r="C51" s="56" t="s">
        <v>135</v>
      </c>
      <c r="D51" s="56" t="s">
        <v>135</v>
      </c>
      <c r="E51" s="56" t="s">
        <v>135</v>
      </c>
      <c r="F51" s="56" t="s">
        <v>135</v>
      </c>
      <c r="G51" s="56" t="s">
        <v>135</v>
      </c>
      <c r="H51" s="56" t="s">
        <v>135</v>
      </c>
      <c r="I51" s="56" t="s">
        <v>135</v>
      </c>
      <c r="J51" s="56" t="s">
        <v>135</v>
      </c>
      <c r="K51" s="43">
        <f>K46+K50</f>
        <v>33</v>
      </c>
      <c r="L51" s="43">
        <f>L46+L50</f>
        <v>33</v>
      </c>
      <c r="M51" s="43">
        <f>M46+M50</f>
        <v>32</v>
      </c>
      <c r="N51" s="56"/>
      <c r="O51" s="43">
        <f>O46+O50</f>
        <v>633</v>
      </c>
      <c r="P51" s="43">
        <f>P46+P50</f>
        <v>150</v>
      </c>
      <c r="Q51" s="43">
        <f>Q46+Q50</f>
        <v>59</v>
      </c>
      <c r="R51" s="43">
        <f>R46+R50</f>
        <v>66036</v>
      </c>
      <c r="S51" s="43">
        <f>S46+S50</f>
        <v>272284.59999999998</v>
      </c>
      <c r="T51" s="201"/>
    </row>
    <row r="52" spans="1:20">
      <c r="B52" s="34"/>
      <c r="C52" s="34" t="s">
        <v>268</v>
      </c>
    </row>
  </sheetData>
  <mergeCells count="13">
    <mergeCell ref="P3:P4"/>
    <mergeCell ref="B2:B4"/>
    <mergeCell ref="C2:C4"/>
    <mergeCell ref="F3:F4"/>
    <mergeCell ref="G3:G4"/>
    <mergeCell ref="L3:L4"/>
    <mergeCell ref="M3:M4"/>
    <mergeCell ref="A2:A4"/>
    <mergeCell ref="D2:G2"/>
    <mergeCell ref="E3:E4"/>
    <mergeCell ref="D3:D4"/>
    <mergeCell ref="K2:N2"/>
    <mergeCell ref="N3:N4"/>
  </mergeCells>
  <phoneticPr fontId="2"/>
  <dataValidations count="3">
    <dataValidation type="list" allowBlank="1" showInputMessage="1" showErrorMessage="1" sqref="N5" xr:uid="{00000000-0002-0000-0A00-000000000000}">
      <formula1>"館内,庁内,外部"</formula1>
    </dataValidation>
    <dataValidation type="list" allowBlank="1" showInputMessage="1" showErrorMessage="1" sqref="K5:M5" xr:uid="{00000000-0002-0000-0A00-000001000000}">
      <formula1>"○,×"</formula1>
    </dataValidation>
    <dataValidation type="list" allowBlank="1" showInputMessage="1" showErrorMessage="1" sqref="F5" xr:uid="{00000000-0002-0000-0A00-000002000000}">
      <formula1>"パソコン,ワークステーション,オフコン,汎用機"</formula1>
    </dataValidation>
  </dataValidations>
  <printOptions horizontalCentered="1"/>
  <pageMargins left="0.78740157480314965" right="0.98425196850393704" top="0.78740157480314965" bottom="0.59055118110236227" header="0.51181102362204722" footer="0.51181102362204722"/>
  <pageSetup paperSize="9" scale="64" firstPageNumber="48" fitToWidth="2" orientation="portrait" useFirstPageNumber="1" r:id="rId1"/>
  <headerFooter alignWithMargins="0">
    <oddFooter>&amp;C&amp;"ＭＳ 明朝,標準"&amp;18&amp;P</oddFooter>
  </headerFooter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H58"/>
  <sheetViews>
    <sheetView tabSelected="1" view="pageBreakPreview" topLeftCell="D1" zoomScale="80" zoomScaleNormal="85" zoomScaleSheetLayoutView="80" workbookViewId="0">
      <selection activeCell="B51" sqref="B51:P51"/>
    </sheetView>
  </sheetViews>
  <sheetFormatPr defaultColWidth="9" defaultRowHeight="13.2"/>
  <cols>
    <col min="1" max="1" width="10.33203125" style="12" customWidth="1"/>
    <col min="2" max="2" width="11.77734375" style="1" customWidth="1"/>
    <col min="3" max="4" width="10.88671875" style="1" customWidth="1"/>
    <col min="5" max="5" width="11.6640625" style="1" bestFit="1" customWidth="1"/>
    <col min="6" max="10" width="11.6640625" style="1" customWidth="1"/>
    <col min="11" max="11" width="12.6640625" style="1" bestFit="1" customWidth="1"/>
    <col min="12" max="12" width="13.44140625" style="1" customWidth="1"/>
    <col min="13" max="13" width="13.33203125" style="1" bestFit="1" customWidth="1"/>
    <col min="14" max="14" width="12" style="1" bestFit="1" customWidth="1"/>
    <col min="15" max="15" width="12.88671875" style="1" bestFit="1" customWidth="1"/>
    <col min="16" max="16" width="48.44140625" style="1" customWidth="1"/>
    <col min="17" max="16384" width="9" style="1"/>
  </cols>
  <sheetData>
    <row r="1" spans="1:216" ht="14.4">
      <c r="A1" s="649" t="s">
        <v>622</v>
      </c>
      <c r="B1" s="48"/>
    </row>
    <row r="2" spans="1:216" ht="14.1" customHeight="1">
      <c r="A2" s="1023" t="s">
        <v>0</v>
      </c>
      <c r="B2" s="1052" t="s">
        <v>473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154" t="s">
        <v>113</v>
      </c>
      <c r="P2" s="63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HH2" s="6"/>
    </row>
    <row r="3" spans="1:216" ht="14.1" customHeight="1">
      <c r="A3" s="1024"/>
      <c r="B3" s="1053"/>
      <c r="C3" s="1052" t="s">
        <v>472</v>
      </c>
      <c r="D3" s="3"/>
      <c r="E3" s="2"/>
      <c r="F3" s="2"/>
      <c r="G3" s="2"/>
      <c r="H3" s="2"/>
      <c r="I3" s="2"/>
      <c r="J3" s="2"/>
      <c r="K3" s="2"/>
      <c r="L3" s="2"/>
      <c r="M3" s="8"/>
      <c r="N3" s="1049" t="s">
        <v>114</v>
      </c>
      <c r="O3" s="39"/>
      <c r="P3" s="52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HG3" s="6"/>
    </row>
    <row r="4" spans="1:216" ht="14.1" customHeight="1">
      <c r="A4" s="1024"/>
      <c r="B4" s="1053"/>
      <c r="C4" s="1053"/>
      <c r="D4" s="1023" t="s">
        <v>471</v>
      </c>
      <c r="E4" s="2"/>
      <c r="F4" s="2"/>
      <c r="G4" s="2"/>
      <c r="H4" s="2"/>
      <c r="I4" s="2"/>
      <c r="J4" s="2"/>
      <c r="K4" s="2"/>
      <c r="L4" s="3"/>
      <c r="M4" s="20"/>
      <c r="N4" s="1050"/>
      <c r="O4" s="69"/>
      <c r="P4" s="11" t="s">
        <v>115</v>
      </c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HG4" s="6"/>
    </row>
    <row r="5" spans="1:216" ht="14.1" customHeight="1">
      <c r="A5" s="1024"/>
      <c r="B5" s="1053"/>
      <c r="C5" s="1053"/>
      <c r="D5" s="1024"/>
      <c r="E5" s="3"/>
      <c r="F5" s="3"/>
      <c r="G5" s="3"/>
      <c r="H5" s="3"/>
      <c r="I5" s="3"/>
      <c r="J5" s="3"/>
      <c r="K5" s="9" t="s">
        <v>116</v>
      </c>
      <c r="L5" s="1047" t="s">
        <v>466</v>
      </c>
      <c r="M5" s="30" t="s">
        <v>117</v>
      </c>
      <c r="N5" s="1050"/>
      <c r="O5" s="239" t="s">
        <v>469</v>
      </c>
      <c r="P5" s="11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HG5" s="6"/>
    </row>
    <row r="6" spans="1:216" ht="14.1" customHeight="1">
      <c r="A6" s="1025"/>
      <c r="B6" s="1054"/>
      <c r="C6" s="1054"/>
      <c r="D6" s="1025"/>
      <c r="E6" s="667" t="s">
        <v>470</v>
      </c>
      <c r="F6" s="668" t="s">
        <v>118</v>
      </c>
      <c r="G6" s="669" t="s">
        <v>119</v>
      </c>
      <c r="H6" s="185" t="s">
        <v>129</v>
      </c>
      <c r="I6" s="185" t="s">
        <v>130</v>
      </c>
      <c r="J6" s="185" t="s">
        <v>120</v>
      </c>
      <c r="K6" s="186" t="s">
        <v>468</v>
      </c>
      <c r="L6" s="1048"/>
      <c r="M6" s="184" t="s">
        <v>467</v>
      </c>
      <c r="N6" s="1051"/>
      <c r="O6" s="40"/>
      <c r="P6" s="52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HG6" s="6"/>
    </row>
    <row r="7" spans="1:216" ht="24" customHeight="1">
      <c r="A7" s="54" t="s">
        <v>308</v>
      </c>
      <c r="B7" s="301">
        <v>516776</v>
      </c>
      <c r="C7" s="301">
        <v>516776</v>
      </c>
      <c r="D7" s="301">
        <v>158721</v>
      </c>
      <c r="E7" s="301">
        <v>40254</v>
      </c>
      <c r="F7" s="301">
        <v>11100</v>
      </c>
      <c r="G7" s="301">
        <v>6418</v>
      </c>
      <c r="H7" s="301">
        <v>0</v>
      </c>
      <c r="I7" s="301">
        <v>481</v>
      </c>
      <c r="J7" s="301">
        <v>0</v>
      </c>
      <c r="K7" s="301">
        <v>58253</v>
      </c>
      <c r="L7" s="301">
        <v>299802</v>
      </c>
      <c r="M7" s="301">
        <v>358055</v>
      </c>
      <c r="N7" s="301">
        <v>0</v>
      </c>
      <c r="O7" s="301">
        <v>0</v>
      </c>
      <c r="P7" s="302"/>
    </row>
    <row r="8" spans="1:216" ht="24" customHeight="1">
      <c r="A8" s="14" t="s">
        <v>252</v>
      </c>
      <c r="B8" s="250" t="s">
        <v>137</v>
      </c>
      <c r="C8" s="250" t="s">
        <v>137</v>
      </c>
      <c r="D8" s="415" t="s">
        <v>137</v>
      </c>
      <c r="E8" s="250" t="s">
        <v>137</v>
      </c>
      <c r="F8" s="250" t="s">
        <v>137</v>
      </c>
      <c r="G8" s="250" t="s">
        <v>137</v>
      </c>
      <c r="H8" s="250" t="s">
        <v>137</v>
      </c>
      <c r="I8" s="250" t="s">
        <v>137</v>
      </c>
      <c r="J8" s="250" t="s">
        <v>137</v>
      </c>
      <c r="K8" s="250" t="s">
        <v>137</v>
      </c>
      <c r="L8" s="250" t="s">
        <v>137</v>
      </c>
      <c r="M8" s="250" t="s">
        <v>137</v>
      </c>
      <c r="N8" s="250" t="s">
        <v>137</v>
      </c>
      <c r="O8" s="250" t="s">
        <v>137</v>
      </c>
      <c r="P8" s="251" t="s">
        <v>502</v>
      </c>
    </row>
    <row r="9" spans="1:216" ht="24" customHeight="1">
      <c r="A9" s="14" t="s">
        <v>254</v>
      </c>
      <c r="B9" s="250" t="s">
        <v>137</v>
      </c>
      <c r="C9" s="415" t="s">
        <v>137</v>
      </c>
      <c r="D9" s="250" t="s">
        <v>137</v>
      </c>
      <c r="E9" s="250" t="s">
        <v>137</v>
      </c>
      <c r="F9" s="250" t="s">
        <v>137</v>
      </c>
      <c r="G9" s="250" t="s">
        <v>137</v>
      </c>
      <c r="H9" s="250" t="s">
        <v>137</v>
      </c>
      <c r="I9" s="250" t="s">
        <v>137</v>
      </c>
      <c r="J9" s="250" t="s">
        <v>137</v>
      </c>
      <c r="K9" s="250" t="s">
        <v>137</v>
      </c>
      <c r="L9" s="250" t="s">
        <v>137</v>
      </c>
      <c r="M9" s="250" t="s">
        <v>137</v>
      </c>
      <c r="N9" s="250" t="s">
        <v>137</v>
      </c>
      <c r="O9" s="250" t="s">
        <v>137</v>
      </c>
      <c r="P9" s="413" t="s">
        <v>502</v>
      </c>
    </row>
    <row r="10" spans="1:216" ht="24" customHeight="1">
      <c r="A10" s="14" t="s">
        <v>291</v>
      </c>
      <c r="B10" s="250">
        <v>354348</v>
      </c>
      <c r="C10" s="250">
        <v>338292</v>
      </c>
      <c r="D10" s="250">
        <v>54165</v>
      </c>
      <c r="E10" s="250">
        <v>44737</v>
      </c>
      <c r="F10" s="250">
        <v>7458</v>
      </c>
      <c r="G10" s="250">
        <v>14961</v>
      </c>
      <c r="H10" s="250">
        <v>0</v>
      </c>
      <c r="I10" s="250">
        <v>1303</v>
      </c>
      <c r="J10" s="250">
        <v>1384</v>
      </c>
      <c r="K10" s="250">
        <v>69843</v>
      </c>
      <c r="L10" s="250">
        <v>214284</v>
      </c>
      <c r="M10" s="250">
        <v>284127</v>
      </c>
      <c r="N10" s="250">
        <v>16056</v>
      </c>
      <c r="O10" s="250">
        <v>0</v>
      </c>
      <c r="P10" s="413"/>
    </row>
    <row r="11" spans="1:216" ht="24" customHeight="1">
      <c r="A11" s="14" t="s">
        <v>292</v>
      </c>
      <c r="B11" s="250" t="s">
        <v>137</v>
      </c>
      <c r="C11" s="250" t="s">
        <v>137</v>
      </c>
      <c r="D11" s="415" t="s">
        <v>137</v>
      </c>
      <c r="E11" s="250" t="s">
        <v>137</v>
      </c>
      <c r="F11" s="250" t="s">
        <v>137</v>
      </c>
      <c r="G11" s="250" t="s">
        <v>137</v>
      </c>
      <c r="H11" s="250" t="s">
        <v>137</v>
      </c>
      <c r="I11" s="250" t="s">
        <v>137</v>
      </c>
      <c r="J11" s="250" t="s">
        <v>137</v>
      </c>
      <c r="K11" s="250" t="s">
        <v>137</v>
      </c>
      <c r="L11" s="250" t="s">
        <v>137</v>
      </c>
      <c r="M11" s="250" t="s">
        <v>137</v>
      </c>
      <c r="N11" s="250" t="s">
        <v>137</v>
      </c>
      <c r="O11" s="250" t="s">
        <v>137</v>
      </c>
      <c r="P11" s="251" t="s">
        <v>383</v>
      </c>
      <c r="AR11" s="1" t="s">
        <v>349</v>
      </c>
    </row>
    <row r="12" spans="1:216" ht="24" customHeight="1">
      <c r="A12" s="54" t="s">
        <v>132</v>
      </c>
      <c r="B12" s="301" t="s">
        <v>137</v>
      </c>
      <c r="C12" s="301" t="s">
        <v>137</v>
      </c>
      <c r="D12" s="301" t="s">
        <v>137</v>
      </c>
      <c r="E12" s="301" t="s">
        <v>137</v>
      </c>
      <c r="F12" s="301" t="s">
        <v>137</v>
      </c>
      <c r="G12" s="301" t="s">
        <v>137</v>
      </c>
      <c r="H12" s="301" t="s">
        <v>137</v>
      </c>
      <c r="I12" s="301" t="s">
        <v>137</v>
      </c>
      <c r="J12" s="301" t="s">
        <v>137</v>
      </c>
      <c r="K12" s="301" t="s">
        <v>137</v>
      </c>
      <c r="L12" s="301" t="s">
        <v>137</v>
      </c>
      <c r="M12" s="301" t="s">
        <v>137</v>
      </c>
      <c r="N12" s="301" t="s">
        <v>137</v>
      </c>
      <c r="O12" s="301" t="s">
        <v>137</v>
      </c>
      <c r="P12" s="302" t="s">
        <v>383</v>
      </c>
    </row>
    <row r="13" spans="1:216" ht="24" customHeight="1">
      <c r="A13" s="14" t="s">
        <v>133</v>
      </c>
      <c r="B13" s="250" t="s">
        <v>137</v>
      </c>
      <c r="C13" s="250" t="s">
        <v>137</v>
      </c>
      <c r="D13" s="415" t="s">
        <v>137</v>
      </c>
      <c r="E13" s="250" t="s">
        <v>137</v>
      </c>
      <c r="F13" s="250" t="s">
        <v>137</v>
      </c>
      <c r="G13" s="250" t="s">
        <v>137</v>
      </c>
      <c r="H13" s="250" t="s">
        <v>137</v>
      </c>
      <c r="I13" s="250" t="s">
        <v>137</v>
      </c>
      <c r="J13" s="250" t="s">
        <v>137</v>
      </c>
      <c r="K13" s="250" t="s">
        <v>137</v>
      </c>
      <c r="L13" s="250" t="s">
        <v>137</v>
      </c>
      <c r="M13" s="250" t="s">
        <v>137</v>
      </c>
      <c r="N13" s="250" t="s">
        <v>137</v>
      </c>
      <c r="O13" s="250" t="s">
        <v>137</v>
      </c>
      <c r="P13" s="417" t="s">
        <v>383</v>
      </c>
    </row>
    <row r="14" spans="1:216" ht="24" customHeight="1">
      <c r="A14" s="14" t="s">
        <v>136</v>
      </c>
      <c r="B14" s="250" t="s">
        <v>137</v>
      </c>
      <c r="C14" s="250" t="s">
        <v>137</v>
      </c>
      <c r="D14" s="250" t="s">
        <v>137</v>
      </c>
      <c r="E14" s="250" t="s">
        <v>137</v>
      </c>
      <c r="F14" s="250" t="s">
        <v>137</v>
      </c>
      <c r="G14" s="250" t="s">
        <v>137</v>
      </c>
      <c r="H14" s="250" t="s">
        <v>137</v>
      </c>
      <c r="I14" s="250" t="s">
        <v>137</v>
      </c>
      <c r="J14" s="250" t="s">
        <v>137</v>
      </c>
      <c r="K14" s="250" t="s">
        <v>137</v>
      </c>
      <c r="L14" s="250" t="s">
        <v>137</v>
      </c>
      <c r="M14" s="250" t="s">
        <v>137</v>
      </c>
      <c r="N14" s="250" t="s">
        <v>137</v>
      </c>
      <c r="O14" s="250" t="s">
        <v>137</v>
      </c>
      <c r="P14" s="417" t="s">
        <v>383</v>
      </c>
    </row>
    <row r="15" spans="1:216" ht="24" customHeight="1">
      <c r="A15" s="14" t="s">
        <v>209</v>
      </c>
      <c r="B15" s="250" t="s">
        <v>137</v>
      </c>
      <c r="C15" s="250" t="s">
        <v>137</v>
      </c>
      <c r="D15" s="415" t="s">
        <v>137</v>
      </c>
      <c r="E15" s="250" t="s">
        <v>137</v>
      </c>
      <c r="F15" s="250" t="s">
        <v>137</v>
      </c>
      <c r="G15" s="250" t="s">
        <v>137</v>
      </c>
      <c r="H15" s="250" t="s">
        <v>137</v>
      </c>
      <c r="I15" s="250" t="s">
        <v>137</v>
      </c>
      <c r="J15" s="250" t="s">
        <v>137</v>
      </c>
      <c r="K15" s="250" t="s">
        <v>137</v>
      </c>
      <c r="L15" s="250" t="s">
        <v>137</v>
      </c>
      <c r="M15" s="250" t="s">
        <v>137</v>
      </c>
      <c r="N15" s="250" t="s">
        <v>137</v>
      </c>
      <c r="O15" s="250" t="s">
        <v>137</v>
      </c>
      <c r="P15" s="422" t="s">
        <v>383</v>
      </c>
    </row>
    <row r="16" spans="1:216" ht="24" customHeight="1">
      <c r="A16" s="55" t="s">
        <v>134</v>
      </c>
      <c r="B16" s="334">
        <v>142251</v>
      </c>
      <c r="C16" s="334">
        <v>142251</v>
      </c>
      <c r="D16" s="334">
        <v>96967</v>
      </c>
      <c r="E16" s="334">
        <v>16144</v>
      </c>
      <c r="F16" s="334">
        <v>2505</v>
      </c>
      <c r="G16" s="334">
        <v>1702</v>
      </c>
      <c r="H16" s="334">
        <v>0</v>
      </c>
      <c r="I16" s="334">
        <v>4024</v>
      </c>
      <c r="J16" s="334">
        <v>0</v>
      </c>
      <c r="K16" s="334">
        <v>24375</v>
      </c>
      <c r="L16" s="334">
        <v>20909</v>
      </c>
      <c r="M16" s="334">
        <v>45284</v>
      </c>
      <c r="N16" s="334">
        <v>0</v>
      </c>
      <c r="O16" s="334">
        <v>0</v>
      </c>
      <c r="P16" s="335"/>
    </row>
    <row r="17" spans="1:18" ht="24" customHeight="1">
      <c r="A17" s="54" t="s">
        <v>350</v>
      </c>
      <c r="B17" s="301" t="s">
        <v>137</v>
      </c>
      <c r="C17" s="301" t="s">
        <v>137</v>
      </c>
      <c r="D17" s="301" t="s">
        <v>137</v>
      </c>
      <c r="E17" s="301" t="s">
        <v>137</v>
      </c>
      <c r="F17" s="301" t="s">
        <v>137</v>
      </c>
      <c r="G17" s="301" t="s">
        <v>137</v>
      </c>
      <c r="H17" s="301" t="s">
        <v>137</v>
      </c>
      <c r="I17" s="301" t="s">
        <v>137</v>
      </c>
      <c r="J17" s="301" t="s">
        <v>137</v>
      </c>
      <c r="K17" s="301" t="s">
        <v>137</v>
      </c>
      <c r="L17" s="301" t="s">
        <v>137</v>
      </c>
      <c r="M17" s="301" t="s">
        <v>137</v>
      </c>
      <c r="N17" s="301" t="s">
        <v>137</v>
      </c>
      <c r="O17" s="301" t="s">
        <v>137</v>
      </c>
      <c r="P17" s="302" t="s">
        <v>480</v>
      </c>
    </row>
    <row r="18" spans="1:18" ht="24" customHeight="1">
      <c r="A18" s="14" t="s">
        <v>351</v>
      </c>
      <c r="B18" s="250">
        <v>137013</v>
      </c>
      <c r="C18" s="250">
        <v>135451</v>
      </c>
      <c r="D18" s="250">
        <v>0</v>
      </c>
      <c r="E18" s="250">
        <v>32141</v>
      </c>
      <c r="F18" s="250">
        <v>4139</v>
      </c>
      <c r="G18" s="250">
        <v>5912</v>
      </c>
      <c r="H18" s="250">
        <v>0</v>
      </c>
      <c r="I18" s="250">
        <v>0</v>
      </c>
      <c r="J18" s="250">
        <v>275</v>
      </c>
      <c r="K18" s="250">
        <v>42467</v>
      </c>
      <c r="L18" s="250">
        <v>92984</v>
      </c>
      <c r="M18" s="250">
        <v>135451</v>
      </c>
      <c r="N18" s="250">
        <v>1562</v>
      </c>
      <c r="O18" s="250">
        <v>0</v>
      </c>
      <c r="P18" s="251" t="s">
        <v>575</v>
      </c>
    </row>
    <row r="19" spans="1:18" ht="24" customHeight="1">
      <c r="A19" s="14" t="s">
        <v>221</v>
      </c>
      <c r="B19" s="250" t="s">
        <v>137</v>
      </c>
      <c r="C19" s="250" t="s">
        <v>137</v>
      </c>
      <c r="D19" s="250" t="s">
        <v>137</v>
      </c>
      <c r="E19" s="250" t="s">
        <v>137</v>
      </c>
      <c r="F19" s="250" t="s">
        <v>137</v>
      </c>
      <c r="G19" s="250" t="s">
        <v>137</v>
      </c>
      <c r="H19" s="250" t="s">
        <v>137</v>
      </c>
      <c r="I19" s="250" t="s">
        <v>137</v>
      </c>
      <c r="J19" s="250" t="s">
        <v>137</v>
      </c>
      <c r="K19" s="250" t="s">
        <v>137</v>
      </c>
      <c r="L19" s="250" t="s">
        <v>137</v>
      </c>
      <c r="M19" s="250" t="s">
        <v>137</v>
      </c>
      <c r="N19" s="250" t="s">
        <v>137</v>
      </c>
      <c r="O19" s="250" t="s">
        <v>137</v>
      </c>
      <c r="P19" s="251" t="s">
        <v>383</v>
      </c>
    </row>
    <row r="20" spans="1:18" ht="24" customHeight="1">
      <c r="A20" s="14" t="s">
        <v>352</v>
      </c>
      <c r="B20" s="250" t="s">
        <v>137</v>
      </c>
      <c r="C20" s="250" t="s">
        <v>137</v>
      </c>
      <c r="D20" s="250" t="s">
        <v>137</v>
      </c>
      <c r="E20" s="250" t="s">
        <v>137</v>
      </c>
      <c r="F20" s="250" t="s">
        <v>137</v>
      </c>
      <c r="G20" s="250" t="s">
        <v>137</v>
      </c>
      <c r="H20" s="250" t="s">
        <v>137</v>
      </c>
      <c r="I20" s="250" t="s">
        <v>137</v>
      </c>
      <c r="J20" s="250" t="s">
        <v>137</v>
      </c>
      <c r="K20" s="250" t="s">
        <v>137</v>
      </c>
      <c r="L20" s="250" t="s">
        <v>137</v>
      </c>
      <c r="M20" s="250" t="s">
        <v>137</v>
      </c>
      <c r="N20" s="250" t="s">
        <v>137</v>
      </c>
      <c r="O20" s="250" t="s">
        <v>137</v>
      </c>
      <c r="P20" s="251" t="s">
        <v>383</v>
      </c>
    </row>
    <row r="21" spans="1:18" ht="24" customHeight="1">
      <c r="A21" s="55" t="s">
        <v>220</v>
      </c>
      <c r="B21" s="334" t="s">
        <v>137</v>
      </c>
      <c r="C21" s="334" t="s">
        <v>137</v>
      </c>
      <c r="D21" s="334" t="s">
        <v>137</v>
      </c>
      <c r="E21" s="334" t="s">
        <v>137</v>
      </c>
      <c r="F21" s="334" t="s">
        <v>137</v>
      </c>
      <c r="G21" s="334" t="s">
        <v>137</v>
      </c>
      <c r="H21" s="334" t="s">
        <v>137</v>
      </c>
      <c r="I21" s="334" t="s">
        <v>137</v>
      </c>
      <c r="J21" s="334" t="s">
        <v>137</v>
      </c>
      <c r="K21" s="334" t="s">
        <v>137</v>
      </c>
      <c r="L21" s="334" t="s">
        <v>137</v>
      </c>
      <c r="M21" s="334" t="s">
        <v>137</v>
      </c>
      <c r="N21" s="334" t="s">
        <v>137</v>
      </c>
      <c r="O21" s="334" t="s">
        <v>137</v>
      </c>
      <c r="P21" s="335" t="s">
        <v>383</v>
      </c>
      <c r="Q21" s="111" t="s">
        <v>190</v>
      </c>
      <c r="R21" s="112" t="s">
        <v>190</v>
      </c>
    </row>
    <row r="22" spans="1:18" ht="24" customHeight="1">
      <c r="A22" s="54" t="s">
        <v>353</v>
      </c>
      <c r="B22" s="353">
        <v>162215</v>
      </c>
      <c r="C22" s="353">
        <v>153912</v>
      </c>
      <c r="D22" s="353">
        <v>47688</v>
      </c>
      <c r="E22" s="353">
        <v>18520</v>
      </c>
      <c r="F22" s="353">
        <v>1556</v>
      </c>
      <c r="G22" s="353">
        <v>2777</v>
      </c>
      <c r="H22" s="353">
        <v>0</v>
      </c>
      <c r="I22" s="353">
        <v>0</v>
      </c>
      <c r="J22" s="353">
        <v>199</v>
      </c>
      <c r="K22" s="353">
        <v>23052</v>
      </c>
      <c r="L22" s="353">
        <v>83172</v>
      </c>
      <c r="M22" s="353">
        <v>106224</v>
      </c>
      <c r="N22" s="353">
        <v>8303</v>
      </c>
      <c r="O22" s="353">
        <v>0</v>
      </c>
      <c r="P22" s="354"/>
    </row>
    <row r="23" spans="1:18" ht="24" customHeight="1">
      <c r="A23" s="14" t="s">
        <v>195</v>
      </c>
      <c r="B23" s="250">
        <v>37146</v>
      </c>
      <c r="C23" s="250">
        <v>37146</v>
      </c>
      <c r="D23" s="250">
        <v>29805</v>
      </c>
      <c r="E23" s="250">
        <v>4149</v>
      </c>
      <c r="F23" s="250">
        <v>1221</v>
      </c>
      <c r="G23" s="250">
        <v>1049</v>
      </c>
      <c r="H23" s="250">
        <v>0</v>
      </c>
      <c r="I23" s="250">
        <v>0</v>
      </c>
      <c r="J23" s="250">
        <v>0</v>
      </c>
      <c r="K23" s="250">
        <v>6419</v>
      </c>
      <c r="L23" s="250">
        <v>922</v>
      </c>
      <c r="M23" s="250">
        <v>7341</v>
      </c>
      <c r="N23" s="250">
        <v>0</v>
      </c>
      <c r="O23" s="250">
        <v>0</v>
      </c>
      <c r="P23" s="251"/>
    </row>
    <row r="24" spans="1:18" ht="24" customHeight="1">
      <c r="A24" s="14" t="s">
        <v>197</v>
      </c>
      <c r="B24" s="250">
        <v>59417</v>
      </c>
      <c r="C24" s="250">
        <v>59417</v>
      </c>
      <c r="D24" s="250">
        <v>37941</v>
      </c>
      <c r="E24" s="250">
        <v>10480</v>
      </c>
      <c r="F24" s="250">
        <v>1363</v>
      </c>
      <c r="G24" s="250">
        <v>2611</v>
      </c>
      <c r="H24" s="250">
        <v>0</v>
      </c>
      <c r="I24" s="250">
        <v>0</v>
      </c>
      <c r="J24" s="250">
        <v>168</v>
      </c>
      <c r="K24" s="250">
        <v>14622</v>
      </c>
      <c r="L24" s="250">
        <v>6854</v>
      </c>
      <c r="M24" s="250">
        <v>21476</v>
      </c>
      <c r="N24" s="250">
        <v>0</v>
      </c>
      <c r="O24" s="250">
        <v>0</v>
      </c>
      <c r="P24" s="251" t="s">
        <v>576</v>
      </c>
    </row>
    <row r="25" spans="1:18" ht="24" customHeight="1">
      <c r="A25" s="14" t="s">
        <v>245</v>
      </c>
      <c r="B25" s="250">
        <v>37391</v>
      </c>
      <c r="C25" s="250">
        <v>37391</v>
      </c>
      <c r="D25" s="250">
        <v>30079</v>
      </c>
      <c r="E25" s="250">
        <v>4370</v>
      </c>
      <c r="F25" s="250">
        <v>1162</v>
      </c>
      <c r="G25" s="250">
        <v>1074</v>
      </c>
      <c r="H25" s="250">
        <v>0</v>
      </c>
      <c r="I25" s="250">
        <v>0</v>
      </c>
      <c r="J25" s="250">
        <v>0</v>
      </c>
      <c r="K25" s="250">
        <v>6606</v>
      </c>
      <c r="L25" s="250">
        <v>706</v>
      </c>
      <c r="M25" s="250">
        <v>7312</v>
      </c>
      <c r="N25" s="250">
        <v>0</v>
      </c>
      <c r="O25" s="250">
        <v>0</v>
      </c>
      <c r="P25" s="251"/>
    </row>
    <row r="26" spans="1:18" ht="24" customHeight="1">
      <c r="A26" s="14" t="s">
        <v>384</v>
      </c>
      <c r="B26" s="250">
        <v>149337</v>
      </c>
      <c r="C26" s="250">
        <v>149337</v>
      </c>
      <c r="D26" s="250">
        <v>128855</v>
      </c>
      <c r="E26" s="250">
        <v>5000</v>
      </c>
      <c r="F26" s="250">
        <v>3035</v>
      </c>
      <c r="G26" s="250">
        <v>248</v>
      </c>
      <c r="H26" s="250">
        <v>0</v>
      </c>
      <c r="I26" s="250">
        <v>0</v>
      </c>
      <c r="J26" s="250">
        <v>0</v>
      </c>
      <c r="K26" s="250">
        <v>8283</v>
      </c>
      <c r="L26" s="250">
        <v>12199</v>
      </c>
      <c r="M26" s="250">
        <v>20482</v>
      </c>
      <c r="N26" s="250">
        <v>0</v>
      </c>
      <c r="O26" s="250">
        <v>0</v>
      </c>
      <c r="P26" s="251"/>
    </row>
    <row r="27" spans="1:18" ht="24" customHeight="1">
      <c r="A27" s="55" t="s">
        <v>198</v>
      </c>
      <c r="B27" s="334">
        <v>138173</v>
      </c>
      <c r="C27" s="334">
        <v>138173</v>
      </c>
      <c r="D27" s="334">
        <v>40408</v>
      </c>
      <c r="E27" s="334">
        <v>12608</v>
      </c>
      <c r="F27" s="334">
        <v>2465</v>
      </c>
      <c r="G27" s="334">
        <v>1017</v>
      </c>
      <c r="H27" s="334">
        <v>0</v>
      </c>
      <c r="I27" s="334">
        <v>50</v>
      </c>
      <c r="J27" s="334">
        <v>275</v>
      </c>
      <c r="K27" s="334">
        <v>16415</v>
      </c>
      <c r="L27" s="334">
        <v>81350</v>
      </c>
      <c r="M27" s="334">
        <v>97765</v>
      </c>
      <c r="N27" s="334">
        <v>0</v>
      </c>
      <c r="O27" s="334">
        <v>0</v>
      </c>
      <c r="P27" s="335" t="s">
        <v>519</v>
      </c>
    </row>
    <row r="28" spans="1:18" ht="24" customHeight="1">
      <c r="A28" s="54" t="s">
        <v>199</v>
      </c>
      <c r="B28" s="353">
        <v>102145</v>
      </c>
      <c r="C28" s="353">
        <v>99219</v>
      </c>
      <c r="D28" s="353">
        <v>62232</v>
      </c>
      <c r="E28" s="353">
        <v>10097</v>
      </c>
      <c r="F28" s="353">
        <v>1543</v>
      </c>
      <c r="G28" s="353">
        <v>1548</v>
      </c>
      <c r="H28" s="353">
        <v>0</v>
      </c>
      <c r="I28" s="353">
        <v>0</v>
      </c>
      <c r="J28" s="353">
        <v>634</v>
      </c>
      <c r="K28" s="353">
        <v>13822</v>
      </c>
      <c r="L28" s="353">
        <v>23165</v>
      </c>
      <c r="M28" s="353">
        <v>36987</v>
      </c>
      <c r="N28" s="353">
        <v>2926</v>
      </c>
      <c r="O28" s="353">
        <v>0</v>
      </c>
      <c r="P28" s="382"/>
    </row>
    <row r="29" spans="1:18" ht="24" customHeight="1">
      <c r="A29" s="14" t="s">
        <v>200</v>
      </c>
      <c r="B29" s="250">
        <v>116225</v>
      </c>
      <c r="C29" s="250">
        <v>116225</v>
      </c>
      <c r="D29" s="250">
        <v>71137</v>
      </c>
      <c r="E29" s="250">
        <v>7955</v>
      </c>
      <c r="F29" s="250">
        <v>1125</v>
      </c>
      <c r="G29" s="250">
        <v>1831</v>
      </c>
      <c r="H29" s="250">
        <v>0</v>
      </c>
      <c r="I29" s="250">
        <v>5328</v>
      </c>
      <c r="J29" s="250">
        <v>0</v>
      </c>
      <c r="K29" s="250">
        <v>16239</v>
      </c>
      <c r="L29" s="250">
        <v>28849</v>
      </c>
      <c r="M29" s="250">
        <v>45088</v>
      </c>
      <c r="N29" s="250">
        <v>0</v>
      </c>
      <c r="O29" s="250">
        <v>0</v>
      </c>
      <c r="P29" s="251"/>
    </row>
    <row r="30" spans="1:18" ht="24" customHeight="1">
      <c r="A30" s="14" t="s">
        <v>201</v>
      </c>
      <c r="B30" s="250">
        <v>6017</v>
      </c>
      <c r="C30" s="250">
        <v>6017</v>
      </c>
      <c r="D30" s="250">
        <v>4058</v>
      </c>
      <c r="E30" s="250">
        <v>1283</v>
      </c>
      <c r="F30" s="250">
        <v>209</v>
      </c>
      <c r="G30" s="250">
        <v>346</v>
      </c>
      <c r="H30" s="250">
        <v>0</v>
      </c>
      <c r="I30" s="250">
        <v>0</v>
      </c>
      <c r="J30" s="250">
        <v>0</v>
      </c>
      <c r="K30" s="250">
        <v>1838</v>
      </c>
      <c r="L30" s="250">
        <v>121</v>
      </c>
      <c r="M30" s="250">
        <v>1959</v>
      </c>
      <c r="N30" s="250">
        <v>0</v>
      </c>
      <c r="O30" s="250">
        <v>0</v>
      </c>
      <c r="P30" s="251" t="s">
        <v>577</v>
      </c>
    </row>
    <row r="31" spans="1:18" ht="24" customHeight="1">
      <c r="A31" s="14" t="s">
        <v>202</v>
      </c>
      <c r="B31" s="250">
        <v>88494</v>
      </c>
      <c r="C31" s="250">
        <v>88494</v>
      </c>
      <c r="D31" s="250">
        <v>36138</v>
      </c>
      <c r="E31" s="250">
        <v>11216</v>
      </c>
      <c r="F31" s="250">
        <v>1605</v>
      </c>
      <c r="G31" s="250">
        <v>2396</v>
      </c>
      <c r="H31" s="250">
        <v>0</v>
      </c>
      <c r="I31" s="250">
        <v>0</v>
      </c>
      <c r="J31" s="250">
        <v>439</v>
      </c>
      <c r="K31" s="250">
        <v>15656</v>
      </c>
      <c r="L31" s="250">
        <v>36700</v>
      </c>
      <c r="M31" s="250">
        <v>52356</v>
      </c>
      <c r="N31" s="250">
        <v>0</v>
      </c>
      <c r="O31" s="250"/>
      <c r="P31" s="366"/>
    </row>
    <row r="32" spans="1:18" ht="24" customHeight="1">
      <c r="A32" s="55" t="s">
        <v>203</v>
      </c>
      <c r="B32" s="334">
        <v>70060</v>
      </c>
      <c r="C32" s="334">
        <v>70060</v>
      </c>
      <c r="D32" s="334">
        <v>34469</v>
      </c>
      <c r="E32" s="334">
        <v>11219</v>
      </c>
      <c r="F32" s="334">
        <v>1570</v>
      </c>
      <c r="G32" s="334">
        <v>643</v>
      </c>
      <c r="H32" s="334">
        <v>0</v>
      </c>
      <c r="I32" s="334">
        <v>0</v>
      </c>
      <c r="J32" s="334">
        <v>36</v>
      </c>
      <c r="K32" s="334">
        <v>13468</v>
      </c>
      <c r="L32" s="334">
        <v>22123</v>
      </c>
      <c r="M32" s="334">
        <v>35591</v>
      </c>
      <c r="N32" s="334">
        <v>0</v>
      </c>
      <c r="O32" s="334">
        <v>0</v>
      </c>
      <c r="P32" s="335"/>
    </row>
    <row r="33" spans="1:16" ht="24" customHeight="1">
      <c r="A33" s="54" t="s">
        <v>204</v>
      </c>
      <c r="B33" s="301">
        <v>13842</v>
      </c>
      <c r="C33" s="301">
        <v>13842</v>
      </c>
      <c r="D33" s="301"/>
      <c r="E33" s="301">
        <v>5272</v>
      </c>
      <c r="F33" s="301">
        <v>932</v>
      </c>
      <c r="G33" s="301">
        <v>0</v>
      </c>
      <c r="H33" s="301">
        <v>0</v>
      </c>
      <c r="I33" s="301">
        <v>0</v>
      </c>
      <c r="J33" s="301">
        <v>764</v>
      </c>
      <c r="K33" s="301">
        <v>6968</v>
      </c>
      <c r="L33" s="301">
        <v>6874</v>
      </c>
      <c r="M33" s="301">
        <v>13842</v>
      </c>
      <c r="N33" s="301">
        <v>0</v>
      </c>
      <c r="O33" s="301">
        <v>0</v>
      </c>
      <c r="P33" s="302"/>
    </row>
    <row r="34" spans="1:16" ht="24" customHeight="1">
      <c r="A34" s="14" t="s">
        <v>354</v>
      </c>
      <c r="B34" s="250">
        <v>17364</v>
      </c>
      <c r="C34" s="250">
        <v>17364</v>
      </c>
      <c r="D34" s="250"/>
      <c r="E34" s="250">
        <v>4301</v>
      </c>
      <c r="F34" s="250">
        <v>760</v>
      </c>
      <c r="G34" s="250">
        <v>192</v>
      </c>
      <c r="H34" s="250">
        <v>0</v>
      </c>
      <c r="I34" s="250">
        <v>0</v>
      </c>
      <c r="J34" s="250">
        <v>245</v>
      </c>
      <c r="K34" s="250">
        <v>5498</v>
      </c>
      <c r="L34" s="250">
        <v>11866</v>
      </c>
      <c r="M34" s="250">
        <v>17364</v>
      </c>
      <c r="N34" s="250">
        <v>0</v>
      </c>
      <c r="O34" s="250">
        <v>0</v>
      </c>
      <c r="P34" s="251"/>
    </row>
    <row r="35" spans="1:16" ht="24" customHeight="1">
      <c r="A35" s="14" t="s">
        <v>205</v>
      </c>
      <c r="B35" s="250">
        <v>89378</v>
      </c>
      <c r="C35" s="250">
        <v>89378</v>
      </c>
      <c r="D35" s="250">
        <v>55242</v>
      </c>
      <c r="E35" s="250">
        <v>11366</v>
      </c>
      <c r="F35" s="250">
        <v>1321</v>
      </c>
      <c r="G35" s="250">
        <v>0</v>
      </c>
      <c r="H35" s="250">
        <v>0</v>
      </c>
      <c r="I35" s="250">
        <v>0</v>
      </c>
      <c r="J35" s="250"/>
      <c r="K35" s="250">
        <v>12687</v>
      </c>
      <c r="L35" s="250">
        <v>21449</v>
      </c>
      <c r="M35" s="250">
        <v>34136</v>
      </c>
      <c r="N35" s="250">
        <v>0</v>
      </c>
      <c r="O35" s="250">
        <v>0</v>
      </c>
      <c r="P35" s="251" t="s">
        <v>578</v>
      </c>
    </row>
    <row r="36" spans="1:16" ht="24" customHeight="1">
      <c r="A36" s="14" t="s">
        <v>206</v>
      </c>
      <c r="B36" s="250" t="s">
        <v>137</v>
      </c>
      <c r="C36" s="250" t="s">
        <v>137</v>
      </c>
      <c r="D36" s="250" t="s">
        <v>137</v>
      </c>
      <c r="E36" s="250" t="s">
        <v>137</v>
      </c>
      <c r="F36" s="250" t="s">
        <v>137</v>
      </c>
      <c r="G36" s="250" t="s">
        <v>137</v>
      </c>
      <c r="H36" s="250" t="s">
        <v>137</v>
      </c>
      <c r="I36" s="250" t="s">
        <v>137</v>
      </c>
      <c r="J36" s="250" t="s">
        <v>137</v>
      </c>
      <c r="K36" s="250" t="s">
        <v>137</v>
      </c>
      <c r="L36" s="250" t="s">
        <v>137</v>
      </c>
      <c r="M36" s="250" t="s">
        <v>137</v>
      </c>
      <c r="N36" s="250" t="s">
        <v>137</v>
      </c>
      <c r="O36" s="250" t="s">
        <v>137</v>
      </c>
      <c r="P36" s="251" t="s">
        <v>579</v>
      </c>
    </row>
    <row r="37" spans="1:16" ht="24" customHeight="1">
      <c r="A37" s="55" t="s">
        <v>208</v>
      </c>
      <c r="B37" s="334">
        <v>39830</v>
      </c>
      <c r="C37" s="334">
        <v>36257</v>
      </c>
      <c r="D37" s="334">
        <v>21577</v>
      </c>
      <c r="E37" s="334">
        <v>6921</v>
      </c>
      <c r="F37" s="334">
        <v>1190</v>
      </c>
      <c r="G37" s="334">
        <v>1566</v>
      </c>
      <c r="H37" s="334">
        <v>0</v>
      </c>
      <c r="I37" s="334">
        <v>0</v>
      </c>
      <c r="J37" s="334">
        <v>0</v>
      </c>
      <c r="K37" s="334">
        <v>9677</v>
      </c>
      <c r="L37" s="334">
        <v>5003</v>
      </c>
      <c r="M37" s="334">
        <v>14680</v>
      </c>
      <c r="N37" s="334">
        <v>3573</v>
      </c>
      <c r="O37" s="334">
        <v>2418</v>
      </c>
      <c r="P37" s="335"/>
    </row>
    <row r="38" spans="1:16" ht="24" customHeight="1">
      <c r="A38" s="54" t="s">
        <v>273</v>
      </c>
      <c r="B38" s="301">
        <v>6901</v>
      </c>
      <c r="C38" s="301">
        <v>6901</v>
      </c>
      <c r="D38" s="301">
        <v>3588</v>
      </c>
      <c r="E38" s="301">
        <v>3068</v>
      </c>
      <c r="F38" s="301">
        <v>245</v>
      </c>
      <c r="G38" s="301"/>
      <c r="H38" s="301"/>
      <c r="I38" s="301"/>
      <c r="J38" s="301"/>
      <c r="K38" s="301">
        <v>3313</v>
      </c>
      <c r="L38" s="301"/>
      <c r="M38" s="301">
        <v>3313</v>
      </c>
      <c r="N38" s="301"/>
      <c r="O38" s="301"/>
      <c r="P38" s="302"/>
    </row>
    <row r="39" spans="1:16" ht="24" customHeight="1">
      <c r="A39" s="14" t="s">
        <v>210</v>
      </c>
      <c r="B39" s="250">
        <v>2731</v>
      </c>
      <c r="C39" s="250">
        <v>2731</v>
      </c>
      <c r="D39" s="250">
        <v>1825</v>
      </c>
      <c r="E39" s="250">
        <v>492</v>
      </c>
      <c r="F39" s="250">
        <v>61</v>
      </c>
      <c r="G39" s="250">
        <v>0</v>
      </c>
      <c r="H39" s="250">
        <v>0</v>
      </c>
      <c r="I39" s="250">
        <v>0</v>
      </c>
      <c r="J39" s="250">
        <v>0</v>
      </c>
      <c r="K39" s="250">
        <v>553</v>
      </c>
      <c r="L39" s="250">
        <v>353</v>
      </c>
      <c r="M39" s="250">
        <v>906</v>
      </c>
      <c r="N39" s="250"/>
      <c r="O39" s="250"/>
      <c r="P39" s="251"/>
    </row>
    <row r="40" spans="1:16" ht="24" customHeight="1">
      <c r="A40" s="14" t="s">
        <v>214</v>
      </c>
      <c r="B40" s="250">
        <v>23306</v>
      </c>
      <c r="C40" s="250">
        <v>23306</v>
      </c>
      <c r="D40" s="250">
        <v>8689</v>
      </c>
      <c r="E40" s="250">
        <v>3852</v>
      </c>
      <c r="F40" s="250">
        <v>489</v>
      </c>
      <c r="G40" s="250">
        <v>0</v>
      </c>
      <c r="H40" s="250">
        <v>0</v>
      </c>
      <c r="I40" s="250">
        <v>0</v>
      </c>
      <c r="J40" s="250">
        <v>0</v>
      </c>
      <c r="K40" s="250">
        <v>4341</v>
      </c>
      <c r="L40" s="250">
        <v>10276</v>
      </c>
      <c r="M40" s="250">
        <v>14617</v>
      </c>
      <c r="N40" s="250">
        <v>0</v>
      </c>
      <c r="O40" s="250">
        <v>0</v>
      </c>
      <c r="P40" s="251"/>
    </row>
    <row r="41" spans="1:16" ht="24" customHeight="1">
      <c r="A41" s="367" t="s">
        <v>269</v>
      </c>
      <c r="B41" s="250">
        <v>36009</v>
      </c>
      <c r="C41" s="250">
        <v>35850</v>
      </c>
      <c r="D41" s="250" t="s">
        <v>137</v>
      </c>
      <c r="E41" s="250">
        <v>4495</v>
      </c>
      <c r="F41" s="250">
        <v>1437</v>
      </c>
      <c r="G41" s="250">
        <v>1797</v>
      </c>
      <c r="H41" s="250">
        <v>0</v>
      </c>
      <c r="I41" s="250">
        <v>0</v>
      </c>
      <c r="J41" s="250">
        <v>75</v>
      </c>
      <c r="K41" s="250">
        <v>7804</v>
      </c>
      <c r="L41" s="250">
        <v>28046</v>
      </c>
      <c r="M41" s="250">
        <v>35850</v>
      </c>
      <c r="N41" s="250">
        <v>159</v>
      </c>
      <c r="O41" s="250">
        <v>0</v>
      </c>
      <c r="P41" s="251" t="s">
        <v>490</v>
      </c>
    </row>
    <row r="42" spans="1:16" ht="24" customHeight="1">
      <c r="A42" s="14" t="s">
        <v>219</v>
      </c>
      <c r="B42" s="250">
        <v>11300</v>
      </c>
      <c r="C42" s="250">
        <v>11300</v>
      </c>
      <c r="D42" s="250">
        <v>8559</v>
      </c>
      <c r="E42" s="250">
        <v>2000</v>
      </c>
      <c r="F42" s="250">
        <v>591</v>
      </c>
      <c r="G42" s="250">
        <v>150</v>
      </c>
      <c r="H42" s="250">
        <v>0</v>
      </c>
      <c r="I42" s="250">
        <v>0</v>
      </c>
      <c r="J42" s="250">
        <v>0</v>
      </c>
      <c r="K42" s="250">
        <v>2741</v>
      </c>
      <c r="L42" s="250">
        <v>0</v>
      </c>
      <c r="M42" s="250">
        <v>2741</v>
      </c>
      <c r="N42" s="250">
        <v>0</v>
      </c>
      <c r="O42" s="250">
        <v>0</v>
      </c>
      <c r="P42" s="251"/>
    </row>
    <row r="43" spans="1:16" ht="24" customHeight="1">
      <c r="A43" s="54" t="s">
        <v>211</v>
      </c>
      <c r="B43" s="301">
        <v>61532</v>
      </c>
      <c r="C43" s="301">
        <v>60000</v>
      </c>
      <c r="D43" s="301">
        <v>44525</v>
      </c>
      <c r="E43" s="301">
        <v>6914</v>
      </c>
      <c r="F43" s="301">
        <v>1593</v>
      </c>
      <c r="G43" s="301">
        <v>1020</v>
      </c>
      <c r="H43" s="301">
        <v>0</v>
      </c>
      <c r="I43" s="301">
        <v>0</v>
      </c>
      <c r="J43" s="301">
        <v>261</v>
      </c>
      <c r="K43" s="301">
        <v>9788</v>
      </c>
      <c r="L43" s="301">
        <v>5687</v>
      </c>
      <c r="M43" s="301">
        <v>15475</v>
      </c>
      <c r="N43" s="301">
        <v>1532</v>
      </c>
      <c r="O43" s="301">
        <v>0</v>
      </c>
      <c r="P43" s="302"/>
    </row>
    <row r="44" spans="1:16" ht="24" customHeight="1">
      <c r="A44" s="14" t="s">
        <v>212</v>
      </c>
      <c r="B44" s="250">
        <v>21882</v>
      </c>
      <c r="C44" s="250">
        <v>21882</v>
      </c>
      <c r="D44" s="250">
        <v>11091</v>
      </c>
      <c r="E44" s="250">
        <v>2980</v>
      </c>
      <c r="F44" s="250">
        <v>444</v>
      </c>
      <c r="G44" s="250">
        <v>871</v>
      </c>
      <c r="H44" s="250">
        <v>0</v>
      </c>
      <c r="I44" s="250">
        <v>0</v>
      </c>
      <c r="J44" s="250">
        <v>0</v>
      </c>
      <c r="K44" s="250">
        <v>4295</v>
      </c>
      <c r="L44" s="250">
        <v>6496</v>
      </c>
      <c r="M44" s="250">
        <v>10791</v>
      </c>
      <c r="N44" s="250">
        <v>0</v>
      </c>
      <c r="O44" s="250">
        <v>0</v>
      </c>
      <c r="P44" s="373" t="s">
        <v>520</v>
      </c>
    </row>
    <row r="45" spans="1:16" ht="24" customHeight="1">
      <c r="A45" s="14" t="s">
        <v>215</v>
      </c>
      <c r="B45" s="250">
        <v>22516</v>
      </c>
      <c r="C45" s="250">
        <v>22172</v>
      </c>
      <c r="D45" s="250">
        <v>15095</v>
      </c>
      <c r="E45" s="250">
        <v>1650</v>
      </c>
      <c r="F45" s="250">
        <v>813</v>
      </c>
      <c r="G45" s="250">
        <v>500</v>
      </c>
      <c r="H45" s="250">
        <v>0</v>
      </c>
      <c r="I45" s="250">
        <v>0</v>
      </c>
      <c r="J45" s="250">
        <v>0</v>
      </c>
      <c r="K45" s="250">
        <v>2963</v>
      </c>
      <c r="L45" s="250">
        <v>4114</v>
      </c>
      <c r="M45" s="250">
        <v>7077</v>
      </c>
      <c r="N45" s="250">
        <v>344</v>
      </c>
      <c r="O45" s="250">
        <v>0</v>
      </c>
      <c r="P45" s="251"/>
    </row>
    <row r="46" spans="1:16" ht="24" customHeight="1">
      <c r="A46" s="14" t="s">
        <v>213</v>
      </c>
      <c r="B46" s="250">
        <v>123951</v>
      </c>
      <c r="C46" s="250">
        <v>123951</v>
      </c>
      <c r="D46" s="250">
        <v>32514</v>
      </c>
      <c r="E46" s="250">
        <v>8019</v>
      </c>
      <c r="F46" s="250">
        <v>1014</v>
      </c>
      <c r="G46" s="250">
        <v>1894</v>
      </c>
      <c r="H46" s="250">
        <v>0</v>
      </c>
      <c r="I46" s="250">
        <v>0</v>
      </c>
      <c r="J46" s="250">
        <v>0</v>
      </c>
      <c r="K46" s="250">
        <v>10927</v>
      </c>
      <c r="L46" s="250">
        <v>80510</v>
      </c>
      <c r="M46" s="250">
        <v>91437</v>
      </c>
      <c r="N46" s="250"/>
      <c r="O46" s="250"/>
      <c r="P46" s="251"/>
    </row>
    <row r="47" spans="1:16" ht="24" customHeight="1" thickBot="1">
      <c r="A47" s="56" t="s">
        <v>216</v>
      </c>
      <c r="B47" s="458">
        <v>82423</v>
      </c>
      <c r="C47" s="458">
        <v>82423</v>
      </c>
      <c r="D47" s="458">
        <v>52378</v>
      </c>
      <c r="E47" s="458">
        <v>9001</v>
      </c>
      <c r="F47" s="458">
        <v>1902</v>
      </c>
      <c r="G47" s="458">
        <v>1709</v>
      </c>
      <c r="H47" s="458">
        <v>0</v>
      </c>
      <c r="I47" s="458">
        <v>0</v>
      </c>
      <c r="J47" s="458">
        <v>0</v>
      </c>
      <c r="K47" s="458">
        <v>12612</v>
      </c>
      <c r="L47" s="458">
        <v>17433</v>
      </c>
      <c r="M47" s="458">
        <v>30045</v>
      </c>
      <c r="N47" s="458">
        <v>0</v>
      </c>
      <c r="O47" s="458">
        <v>0</v>
      </c>
      <c r="P47" s="459"/>
    </row>
    <row r="48" spans="1:16" ht="24" customHeight="1" thickBot="1">
      <c r="A48" s="18" t="s">
        <v>145</v>
      </c>
      <c r="B48" s="43">
        <v>2669973</v>
      </c>
      <c r="C48" s="43">
        <v>2635518</v>
      </c>
      <c r="D48" s="43">
        <v>1087746</v>
      </c>
      <c r="E48" s="43">
        <v>300504</v>
      </c>
      <c r="F48" s="43">
        <v>54848</v>
      </c>
      <c r="G48" s="43">
        <v>54232</v>
      </c>
      <c r="H48" s="43">
        <v>0</v>
      </c>
      <c r="I48" s="43">
        <v>11186</v>
      </c>
      <c r="J48" s="43">
        <v>4755</v>
      </c>
      <c r="K48" s="43">
        <v>425525</v>
      </c>
      <c r="L48" s="43">
        <v>1122247</v>
      </c>
      <c r="M48" s="43">
        <v>1547772</v>
      </c>
      <c r="N48" s="43">
        <v>34455</v>
      </c>
      <c r="O48" s="43">
        <v>2418</v>
      </c>
      <c r="P48" s="43"/>
    </row>
    <row r="49" spans="1:16" ht="24" customHeight="1">
      <c r="A49" s="427" t="s">
        <v>217</v>
      </c>
      <c r="B49" s="432">
        <v>6282</v>
      </c>
      <c r="C49" s="432">
        <v>6282</v>
      </c>
      <c r="D49" s="432">
        <v>3491</v>
      </c>
      <c r="E49" s="432">
        <v>540</v>
      </c>
      <c r="F49" s="432">
        <v>1130</v>
      </c>
      <c r="G49" s="432">
        <v>0</v>
      </c>
      <c r="H49" s="432">
        <v>0</v>
      </c>
      <c r="I49" s="432">
        <v>0</v>
      </c>
      <c r="J49" s="432">
        <v>881</v>
      </c>
      <c r="K49" s="432">
        <v>2551</v>
      </c>
      <c r="L49" s="432">
        <v>240</v>
      </c>
      <c r="M49" s="432">
        <v>2791</v>
      </c>
      <c r="N49" s="432">
        <v>0</v>
      </c>
      <c r="O49" s="432">
        <v>0</v>
      </c>
      <c r="P49" s="813"/>
    </row>
    <row r="50" spans="1:16" ht="24" customHeight="1">
      <c r="A50" s="14" t="s">
        <v>218</v>
      </c>
      <c r="B50" s="386">
        <v>41592</v>
      </c>
      <c r="C50" s="386">
        <v>41592</v>
      </c>
      <c r="D50" s="386">
        <v>29879</v>
      </c>
      <c r="E50" s="386">
        <v>296</v>
      </c>
      <c r="F50" s="386">
        <v>99</v>
      </c>
      <c r="G50" s="386"/>
      <c r="H50" s="386"/>
      <c r="I50" s="386"/>
      <c r="J50" s="386"/>
      <c r="K50" s="386">
        <v>395</v>
      </c>
      <c r="L50" s="386">
        <v>11318</v>
      </c>
      <c r="M50" s="386">
        <v>11713</v>
      </c>
      <c r="N50" s="386"/>
      <c r="O50" s="386"/>
      <c r="P50" s="387"/>
    </row>
    <row r="51" spans="1:16" ht="24" customHeight="1" thickBot="1">
      <c r="A51" s="56" t="s">
        <v>171</v>
      </c>
      <c r="B51" s="493">
        <v>309598</v>
      </c>
      <c r="C51" s="493">
        <v>309598</v>
      </c>
      <c r="D51" s="493">
        <v>195178</v>
      </c>
      <c r="E51" s="493">
        <v>38334</v>
      </c>
      <c r="F51" s="493">
        <v>3840</v>
      </c>
      <c r="G51" s="493">
        <v>500</v>
      </c>
      <c r="H51" s="493">
        <v>0</v>
      </c>
      <c r="I51" s="493">
        <v>0</v>
      </c>
      <c r="J51" s="493">
        <v>1828</v>
      </c>
      <c r="K51" s="493">
        <v>44502</v>
      </c>
      <c r="L51" s="493">
        <v>69918</v>
      </c>
      <c r="M51" s="493">
        <v>114420</v>
      </c>
      <c r="N51" s="493">
        <v>0</v>
      </c>
      <c r="O51" s="493"/>
      <c r="P51" s="478"/>
    </row>
    <row r="52" spans="1:16" ht="24" customHeight="1" thickBot="1">
      <c r="A52" s="18" t="s">
        <v>145</v>
      </c>
      <c r="B52" s="43">
        <f>SUM(B49:B51)</f>
        <v>357472</v>
      </c>
      <c r="C52" s="43">
        <f t="shared" ref="C52:O52" si="0">SUM(C49:C51)</f>
        <v>357472</v>
      </c>
      <c r="D52" s="43">
        <f t="shared" si="0"/>
        <v>228548</v>
      </c>
      <c r="E52" s="43">
        <f t="shared" si="0"/>
        <v>39170</v>
      </c>
      <c r="F52" s="43">
        <f t="shared" si="0"/>
        <v>5069</v>
      </c>
      <c r="G52" s="43">
        <f t="shared" si="0"/>
        <v>500</v>
      </c>
      <c r="H52" s="43">
        <f t="shared" si="0"/>
        <v>0</v>
      </c>
      <c r="I52" s="43">
        <f t="shared" si="0"/>
        <v>0</v>
      </c>
      <c r="J52" s="43">
        <f t="shared" si="0"/>
        <v>2709</v>
      </c>
      <c r="K52" s="43">
        <f t="shared" si="0"/>
        <v>47448</v>
      </c>
      <c r="L52" s="43">
        <f t="shared" si="0"/>
        <v>81476</v>
      </c>
      <c r="M52" s="43">
        <f t="shared" si="0"/>
        <v>128924</v>
      </c>
      <c r="N52" s="43">
        <f t="shared" si="0"/>
        <v>0</v>
      </c>
      <c r="O52" s="43">
        <f t="shared" si="0"/>
        <v>0</v>
      </c>
      <c r="P52" s="103"/>
    </row>
    <row r="53" spans="1:16" ht="24" customHeight="1" thickBot="1">
      <c r="A53" s="18" t="s">
        <v>11</v>
      </c>
      <c r="B53" s="43">
        <f>B48+B52</f>
        <v>3027445</v>
      </c>
      <c r="C53" s="43">
        <f t="shared" ref="C53:O53" si="1">C48+C52</f>
        <v>2992990</v>
      </c>
      <c r="D53" s="43">
        <f t="shared" si="1"/>
        <v>1316294</v>
      </c>
      <c r="E53" s="43">
        <f t="shared" si="1"/>
        <v>339674</v>
      </c>
      <c r="F53" s="43">
        <f t="shared" si="1"/>
        <v>59917</v>
      </c>
      <c r="G53" s="43">
        <f t="shared" si="1"/>
        <v>54732</v>
      </c>
      <c r="H53" s="43">
        <f t="shared" si="1"/>
        <v>0</v>
      </c>
      <c r="I53" s="43">
        <f t="shared" si="1"/>
        <v>11186</v>
      </c>
      <c r="J53" s="43">
        <f t="shared" si="1"/>
        <v>7464</v>
      </c>
      <c r="K53" s="43">
        <f t="shared" si="1"/>
        <v>472973</v>
      </c>
      <c r="L53" s="43">
        <f t="shared" si="1"/>
        <v>1203723</v>
      </c>
      <c r="M53" s="43">
        <f t="shared" si="1"/>
        <v>1676696</v>
      </c>
      <c r="N53" s="43">
        <f t="shared" si="1"/>
        <v>34455</v>
      </c>
      <c r="O53" s="43">
        <f t="shared" si="1"/>
        <v>2418</v>
      </c>
      <c r="P53" s="103"/>
    </row>
    <row r="58" spans="1:16">
      <c r="B58" s="124">
        <f>SUM(B7:B47)</f>
        <v>2669973</v>
      </c>
    </row>
  </sheetData>
  <mergeCells count="6">
    <mergeCell ref="A2:A6"/>
    <mergeCell ref="L5:L6"/>
    <mergeCell ref="N3:N6"/>
    <mergeCell ref="D4:D6"/>
    <mergeCell ref="C3:C6"/>
    <mergeCell ref="B2:B6"/>
  </mergeCells>
  <phoneticPr fontId="2"/>
  <printOptions horizontalCentered="1"/>
  <pageMargins left="0.98425196850393704" right="0.98425196850393704" top="0.78740157480314965" bottom="0.78740157480314965" header="0.51181102362204722" footer="0.51181102362204722"/>
  <pageSetup paperSize="9" scale="65" firstPageNumber="50" fitToWidth="2" orientation="portrait" useFirstPageNumber="1" r:id="rId1"/>
  <headerFooter alignWithMargins="0">
    <oddFooter>&amp;C&amp;"ＭＳ 明朝,標準"&amp;18&amp;P</oddFooter>
  </headerFooter>
  <colBreaks count="1" manualBreakCount="1">
    <brk id="11" max="5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N71"/>
  <sheetViews>
    <sheetView view="pageBreakPreview" topLeftCell="A13" zoomScale="80" zoomScaleNormal="85" zoomScaleSheetLayoutView="80" workbookViewId="0">
      <selection activeCell="P52" sqref="P52"/>
    </sheetView>
  </sheetViews>
  <sheetFormatPr defaultColWidth="9" defaultRowHeight="13.2"/>
  <cols>
    <col min="1" max="1" width="12.109375" style="1" customWidth="1"/>
    <col min="2" max="4" width="11.77734375" style="1" bestFit="1" customWidth="1"/>
    <col min="5" max="5" width="10" style="1" bestFit="1" customWidth="1"/>
    <col min="6" max="6" width="9.33203125" style="1" bestFit="1" customWidth="1"/>
    <col min="7" max="7" width="10.44140625" style="1" customWidth="1"/>
    <col min="8" max="10" width="9.33203125" style="1" bestFit="1" customWidth="1"/>
    <col min="11" max="11" width="10" style="1" bestFit="1" customWidth="1"/>
    <col min="12" max="12" width="10.33203125" style="1" bestFit="1" customWidth="1"/>
    <col min="13" max="13" width="11.77734375" style="1" bestFit="1" customWidth="1"/>
    <col min="14" max="14" width="9.21875" style="1" bestFit="1" customWidth="1"/>
    <col min="15" max="15" width="11" style="1" customWidth="1"/>
    <col min="16" max="16" width="10.109375" style="1" bestFit="1" customWidth="1"/>
    <col min="17" max="17" width="9.33203125" style="1" bestFit="1" customWidth="1"/>
    <col min="18" max="18" width="51.6640625" style="1" customWidth="1"/>
    <col min="19" max="20" width="9.109375" style="1" bestFit="1" customWidth="1"/>
    <col min="21" max="16384" width="9" style="1"/>
  </cols>
  <sheetData>
    <row r="1" spans="1:222" ht="14.4">
      <c r="A1" s="648" t="s">
        <v>621</v>
      </c>
    </row>
    <row r="2" spans="1:222" ht="14.1" customHeight="1">
      <c r="A2" s="967" t="s">
        <v>0</v>
      </c>
      <c r="B2" s="959" t="s">
        <v>474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39" t="s">
        <v>121</v>
      </c>
      <c r="O2" s="949" t="s">
        <v>122</v>
      </c>
      <c r="P2" s="950"/>
      <c r="Q2" s="985"/>
      <c r="R2" s="13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HN2" s="6"/>
    </row>
    <row r="3" spans="1:222" ht="14.1" customHeight="1">
      <c r="A3" s="957"/>
      <c r="B3" s="961"/>
      <c r="C3" s="1057" t="s">
        <v>472</v>
      </c>
      <c r="D3" s="49"/>
      <c r="E3" s="50"/>
      <c r="F3" s="50"/>
      <c r="G3" s="50"/>
      <c r="H3" s="50"/>
      <c r="I3" s="50"/>
      <c r="J3" s="50"/>
      <c r="K3" s="50"/>
      <c r="L3" s="50"/>
      <c r="M3" s="39"/>
      <c r="N3" s="1060" t="s">
        <v>114</v>
      </c>
      <c r="O3" s="952" t="str">
        <f>A1</f>
        <v>令和４年度予算</v>
      </c>
      <c r="P3" s="82" t="s">
        <v>123</v>
      </c>
      <c r="Q3" s="82" t="s">
        <v>124</v>
      </c>
      <c r="R3" s="52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HN3" s="6"/>
    </row>
    <row r="4" spans="1:222" ht="14.1" customHeight="1">
      <c r="A4" s="957"/>
      <c r="B4" s="961"/>
      <c r="C4" s="1058"/>
      <c r="D4" s="967" t="s">
        <v>471</v>
      </c>
      <c r="E4" s="50"/>
      <c r="F4" s="50"/>
      <c r="G4" s="50"/>
      <c r="H4" s="50"/>
      <c r="I4" s="50"/>
      <c r="J4" s="50"/>
      <c r="K4" s="50"/>
      <c r="L4" s="49"/>
      <c r="M4" s="73"/>
      <c r="N4" s="1061"/>
      <c r="O4" s="952"/>
      <c r="P4" s="83" t="s">
        <v>125</v>
      </c>
      <c r="Q4" s="83" t="s">
        <v>126</v>
      </c>
      <c r="R4" s="11" t="s">
        <v>127</v>
      </c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HN4" s="6"/>
    </row>
    <row r="5" spans="1:222" ht="14.1" customHeight="1">
      <c r="A5" s="957"/>
      <c r="B5" s="961"/>
      <c r="C5" s="1058"/>
      <c r="D5" s="957"/>
      <c r="E5" s="49"/>
      <c r="F5" s="49"/>
      <c r="G5" s="49"/>
      <c r="H5" s="49"/>
      <c r="I5" s="49"/>
      <c r="J5" s="49"/>
      <c r="K5" s="67" t="s">
        <v>475</v>
      </c>
      <c r="L5" s="1055" t="s">
        <v>476</v>
      </c>
      <c r="M5" s="30" t="s">
        <v>117</v>
      </c>
      <c r="N5" s="1061"/>
      <c r="O5" s="198"/>
      <c r="P5" s="83" t="s">
        <v>128</v>
      </c>
      <c r="Q5" s="83" t="s">
        <v>128</v>
      </c>
      <c r="R5" s="52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HN5" s="6"/>
    </row>
    <row r="6" spans="1:222" ht="14.1" customHeight="1">
      <c r="A6" s="958"/>
      <c r="B6" s="963"/>
      <c r="C6" s="1059"/>
      <c r="D6" s="958"/>
      <c r="E6" s="657" t="s">
        <v>470</v>
      </c>
      <c r="F6" s="670" t="s">
        <v>118</v>
      </c>
      <c r="G6" s="671" t="s">
        <v>119</v>
      </c>
      <c r="H6" s="671" t="s">
        <v>129</v>
      </c>
      <c r="I6" s="671" t="s">
        <v>130</v>
      </c>
      <c r="J6" s="671" t="s">
        <v>120</v>
      </c>
      <c r="K6" s="162" t="s">
        <v>461</v>
      </c>
      <c r="L6" s="1056"/>
      <c r="M6" s="55" t="s">
        <v>461</v>
      </c>
      <c r="N6" s="1062"/>
      <c r="O6" s="162" t="s">
        <v>121</v>
      </c>
      <c r="P6" s="162" t="s">
        <v>355</v>
      </c>
      <c r="Q6" s="162" t="s">
        <v>355</v>
      </c>
      <c r="R6" s="170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HN6" s="6"/>
    </row>
    <row r="7" spans="1:222" ht="21" customHeight="1">
      <c r="A7" s="239" t="s">
        <v>348</v>
      </c>
      <c r="B7" s="252">
        <v>891636</v>
      </c>
      <c r="C7" s="252">
        <v>891636</v>
      </c>
      <c r="D7" s="252">
        <v>162165</v>
      </c>
      <c r="E7" s="252">
        <v>52950</v>
      </c>
      <c r="F7" s="252">
        <v>10427</v>
      </c>
      <c r="G7" s="252">
        <v>6975</v>
      </c>
      <c r="H7" s="252">
        <v>0</v>
      </c>
      <c r="I7" s="252">
        <v>500</v>
      </c>
      <c r="J7" s="252">
        <v>0</v>
      </c>
      <c r="K7" s="252">
        <v>70852</v>
      </c>
      <c r="L7" s="252">
        <v>658619</v>
      </c>
      <c r="M7" s="252">
        <v>729471</v>
      </c>
      <c r="N7" s="252">
        <v>0</v>
      </c>
      <c r="O7" s="252">
        <v>729471</v>
      </c>
      <c r="P7" s="253"/>
      <c r="Q7" s="253"/>
      <c r="R7" s="254"/>
    </row>
    <row r="8" spans="1:222" ht="21" customHeight="1">
      <c r="A8" s="239" t="s">
        <v>252</v>
      </c>
      <c r="B8" s="391" t="s">
        <v>137</v>
      </c>
      <c r="C8" s="391" t="s">
        <v>137</v>
      </c>
      <c r="D8" s="391" t="s">
        <v>137</v>
      </c>
      <c r="E8" s="391" t="s">
        <v>137</v>
      </c>
      <c r="F8" s="391" t="s">
        <v>137</v>
      </c>
      <c r="G8" s="391" t="s">
        <v>137</v>
      </c>
      <c r="H8" s="391" t="s">
        <v>137</v>
      </c>
      <c r="I8" s="391" t="s">
        <v>137</v>
      </c>
      <c r="J8" s="391" t="s">
        <v>137</v>
      </c>
      <c r="K8" s="391" t="s">
        <v>137</v>
      </c>
      <c r="L8" s="391" t="s">
        <v>137</v>
      </c>
      <c r="M8" s="391" t="s">
        <v>137</v>
      </c>
      <c r="N8" s="391" t="s">
        <v>137</v>
      </c>
      <c r="O8" s="391" t="s">
        <v>137</v>
      </c>
      <c r="P8" s="253" t="s">
        <v>137</v>
      </c>
      <c r="Q8" s="253" t="s">
        <v>137</v>
      </c>
      <c r="R8" s="254" t="s">
        <v>502</v>
      </c>
    </row>
    <row r="9" spans="1:222" ht="21" customHeight="1">
      <c r="A9" s="239" t="s">
        <v>254</v>
      </c>
      <c r="B9" s="391" t="s">
        <v>137</v>
      </c>
      <c r="C9" s="391" t="s">
        <v>137</v>
      </c>
      <c r="D9" s="391" t="s">
        <v>137</v>
      </c>
      <c r="E9" s="391" t="s">
        <v>137</v>
      </c>
      <c r="F9" s="391" t="s">
        <v>137</v>
      </c>
      <c r="G9" s="391" t="s">
        <v>137</v>
      </c>
      <c r="H9" s="391" t="s">
        <v>137</v>
      </c>
      <c r="I9" s="391" t="s">
        <v>137</v>
      </c>
      <c r="J9" s="391" t="s">
        <v>137</v>
      </c>
      <c r="K9" s="391" t="s">
        <v>137</v>
      </c>
      <c r="L9" s="391" t="s">
        <v>137</v>
      </c>
      <c r="M9" s="391" t="s">
        <v>137</v>
      </c>
      <c r="N9" s="391" t="s">
        <v>137</v>
      </c>
      <c r="O9" s="391" t="s">
        <v>137</v>
      </c>
      <c r="P9" s="253" t="s">
        <v>137</v>
      </c>
      <c r="Q9" s="253" t="s">
        <v>137</v>
      </c>
      <c r="R9" s="254" t="s">
        <v>502</v>
      </c>
    </row>
    <row r="10" spans="1:222" ht="21" customHeight="1">
      <c r="A10" s="239" t="s">
        <v>319</v>
      </c>
      <c r="B10" s="252">
        <v>348017</v>
      </c>
      <c r="C10" s="252">
        <v>327517</v>
      </c>
      <c r="D10" s="252">
        <v>55506</v>
      </c>
      <c r="E10" s="252">
        <v>43540</v>
      </c>
      <c r="F10" s="252">
        <v>7407</v>
      </c>
      <c r="G10" s="252">
        <v>15220</v>
      </c>
      <c r="H10" s="252">
        <v>0</v>
      </c>
      <c r="I10" s="252">
        <v>1500</v>
      </c>
      <c r="J10" s="252">
        <v>1740</v>
      </c>
      <c r="K10" s="252">
        <v>69407</v>
      </c>
      <c r="L10" s="252">
        <v>202604</v>
      </c>
      <c r="M10" s="252">
        <v>272011</v>
      </c>
      <c r="N10" s="252">
        <v>20500</v>
      </c>
      <c r="O10" s="252">
        <v>292511</v>
      </c>
      <c r="P10" s="253">
        <v>0.18</v>
      </c>
      <c r="Q10" s="253">
        <v>2.04</v>
      </c>
      <c r="R10" s="254"/>
    </row>
    <row r="11" spans="1:222" ht="21" customHeight="1">
      <c r="A11" s="239" t="s">
        <v>320</v>
      </c>
      <c r="B11" s="391" t="s">
        <v>137</v>
      </c>
      <c r="C11" s="391" t="s">
        <v>137</v>
      </c>
      <c r="D11" s="391" t="s">
        <v>137</v>
      </c>
      <c r="E11" s="391" t="s">
        <v>137</v>
      </c>
      <c r="F11" s="391" t="s">
        <v>137</v>
      </c>
      <c r="G11" s="391" t="s">
        <v>137</v>
      </c>
      <c r="H11" s="391" t="s">
        <v>137</v>
      </c>
      <c r="I11" s="391" t="s">
        <v>137</v>
      </c>
      <c r="J11" s="391" t="s">
        <v>137</v>
      </c>
      <c r="K11" s="391" t="s">
        <v>137</v>
      </c>
      <c r="L11" s="391" t="s">
        <v>137</v>
      </c>
      <c r="M11" s="391" t="s">
        <v>137</v>
      </c>
      <c r="N11" s="391" t="s">
        <v>137</v>
      </c>
      <c r="O11" s="391" t="s">
        <v>137</v>
      </c>
      <c r="P11" s="253" t="s">
        <v>137</v>
      </c>
      <c r="Q11" s="253" t="s">
        <v>137</v>
      </c>
      <c r="R11" s="254" t="s">
        <v>383</v>
      </c>
    </row>
    <row r="12" spans="1:222" ht="21" customHeight="1">
      <c r="A12" s="288" t="s">
        <v>132</v>
      </c>
      <c r="B12" s="401" t="s">
        <v>137</v>
      </c>
      <c r="C12" s="401" t="s">
        <v>137</v>
      </c>
      <c r="D12" s="401" t="s">
        <v>137</v>
      </c>
      <c r="E12" s="401" t="s">
        <v>137</v>
      </c>
      <c r="F12" s="401" t="s">
        <v>137</v>
      </c>
      <c r="G12" s="401" t="s">
        <v>137</v>
      </c>
      <c r="H12" s="401" t="s">
        <v>137</v>
      </c>
      <c r="I12" s="401" t="s">
        <v>137</v>
      </c>
      <c r="J12" s="401" t="s">
        <v>137</v>
      </c>
      <c r="K12" s="401" t="s">
        <v>137</v>
      </c>
      <c r="L12" s="401" t="s">
        <v>137</v>
      </c>
      <c r="M12" s="401" t="s">
        <v>137</v>
      </c>
      <c r="N12" s="401" t="s">
        <v>137</v>
      </c>
      <c r="O12" s="401" t="s">
        <v>137</v>
      </c>
      <c r="P12" s="304" t="s">
        <v>137</v>
      </c>
      <c r="Q12" s="304" t="s">
        <v>137</v>
      </c>
      <c r="R12" s="305" t="s">
        <v>383</v>
      </c>
    </row>
    <row r="13" spans="1:222" ht="21" customHeight="1">
      <c r="A13" s="239" t="s">
        <v>133</v>
      </c>
      <c r="B13" s="391" t="s">
        <v>137</v>
      </c>
      <c r="C13" s="391" t="s">
        <v>137</v>
      </c>
      <c r="D13" s="391" t="s">
        <v>137</v>
      </c>
      <c r="E13" s="391" t="s">
        <v>137</v>
      </c>
      <c r="F13" s="391" t="s">
        <v>137</v>
      </c>
      <c r="G13" s="391" t="s">
        <v>137</v>
      </c>
      <c r="H13" s="391" t="s">
        <v>137</v>
      </c>
      <c r="I13" s="391" t="s">
        <v>137</v>
      </c>
      <c r="J13" s="391" t="s">
        <v>137</v>
      </c>
      <c r="K13" s="391" t="s">
        <v>137</v>
      </c>
      <c r="L13" s="391" t="s">
        <v>137</v>
      </c>
      <c r="M13" s="391" t="s">
        <v>137</v>
      </c>
      <c r="N13" s="391" t="s">
        <v>137</v>
      </c>
      <c r="O13" s="391" t="s">
        <v>137</v>
      </c>
      <c r="P13" s="253" t="s">
        <v>137</v>
      </c>
      <c r="Q13" s="253" t="s">
        <v>137</v>
      </c>
      <c r="R13" s="254" t="s">
        <v>383</v>
      </c>
    </row>
    <row r="14" spans="1:222" ht="21" customHeight="1">
      <c r="A14" s="239" t="s">
        <v>136</v>
      </c>
      <c r="B14" s="391" t="s">
        <v>137</v>
      </c>
      <c r="C14" s="391" t="s">
        <v>137</v>
      </c>
      <c r="D14" s="391" t="s">
        <v>137</v>
      </c>
      <c r="E14" s="391" t="s">
        <v>137</v>
      </c>
      <c r="F14" s="391" t="s">
        <v>137</v>
      </c>
      <c r="G14" s="391" t="s">
        <v>137</v>
      </c>
      <c r="H14" s="391" t="s">
        <v>137</v>
      </c>
      <c r="I14" s="391" t="s">
        <v>137</v>
      </c>
      <c r="J14" s="391" t="s">
        <v>137</v>
      </c>
      <c r="K14" s="391" t="s">
        <v>137</v>
      </c>
      <c r="L14" s="391" t="s">
        <v>137</v>
      </c>
      <c r="M14" s="391" t="s">
        <v>137</v>
      </c>
      <c r="N14" s="391" t="s">
        <v>137</v>
      </c>
      <c r="O14" s="391" t="s">
        <v>137</v>
      </c>
      <c r="P14" s="253" t="s">
        <v>137</v>
      </c>
      <c r="Q14" s="253" t="s">
        <v>137</v>
      </c>
      <c r="R14" s="254" t="s">
        <v>383</v>
      </c>
    </row>
    <row r="15" spans="1:222" ht="21" customHeight="1">
      <c r="A15" s="239" t="s">
        <v>209</v>
      </c>
      <c r="B15" s="391" t="s">
        <v>137</v>
      </c>
      <c r="C15" s="391" t="s">
        <v>137</v>
      </c>
      <c r="D15" s="391" t="s">
        <v>137</v>
      </c>
      <c r="E15" s="391" t="s">
        <v>137</v>
      </c>
      <c r="F15" s="391" t="s">
        <v>137</v>
      </c>
      <c r="G15" s="391" t="s">
        <v>137</v>
      </c>
      <c r="H15" s="391" t="s">
        <v>137</v>
      </c>
      <c r="I15" s="391" t="s">
        <v>137</v>
      </c>
      <c r="J15" s="391" t="s">
        <v>137</v>
      </c>
      <c r="K15" s="391" t="s">
        <v>137</v>
      </c>
      <c r="L15" s="391" t="s">
        <v>137</v>
      </c>
      <c r="M15" s="391" t="s">
        <v>137</v>
      </c>
      <c r="N15" s="391" t="s">
        <v>137</v>
      </c>
      <c r="O15" s="391" t="s">
        <v>137</v>
      </c>
      <c r="P15" s="253" t="s">
        <v>137</v>
      </c>
      <c r="Q15" s="253" t="s">
        <v>137</v>
      </c>
      <c r="R15" s="423" t="s">
        <v>383</v>
      </c>
    </row>
    <row r="16" spans="1:222" ht="21" customHeight="1">
      <c r="A16" s="320" t="s">
        <v>134</v>
      </c>
      <c r="B16" s="336">
        <v>141890</v>
      </c>
      <c r="C16" s="336">
        <v>141890</v>
      </c>
      <c r="D16" s="336">
        <v>100380</v>
      </c>
      <c r="E16" s="336">
        <v>16271</v>
      </c>
      <c r="F16" s="336">
        <v>2588</v>
      </c>
      <c r="G16" s="336">
        <v>1700</v>
      </c>
      <c r="H16" s="336">
        <v>0</v>
      </c>
      <c r="I16" s="336">
        <v>3900</v>
      </c>
      <c r="J16" s="336">
        <v>0</v>
      </c>
      <c r="K16" s="336">
        <v>24459</v>
      </c>
      <c r="L16" s="336">
        <v>17051</v>
      </c>
      <c r="M16" s="336">
        <v>41510</v>
      </c>
      <c r="N16" s="336">
        <v>0</v>
      </c>
      <c r="O16" s="336">
        <v>41510</v>
      </c>
      <c r="P16" s="337">
        <v>0.1</v>
      </c>
      <c r="Q16" s="337">
        <v>0.87</v>
      </c>
      <c r="R16" s="338"/>
    </row>
    <row r="17" spans="1:18" ht="21" customHeight="1">
      <c r="A17" s="288" t="s">
        <v>321</v>
      </c>
      <c r="B17" s="401" t="s">
        <v>137</v>
      </c>
      <c r="C17" s="401" t="s">
        <v>137</v>
      </c>
      <c r="D17" s="401" t="s">
        <v>137</v>
      </c>
      <c r="E17" s="401" t="s">
        <v>137</v>
      </c>
      <c r="F17" s="401" t="s">
        <v>137</v>
      </c>
      <c r="G17" s="401" t="s">
        <v>137</v>
      </c>
      <c r="H17" s="401" t="s">
        <v>137</v>
      </c>
      <c r="I17" s="401" t="s">
        <v>137</v>
      </c>
      <c r="J17" s="401" t="s">
        <v>137</v>
      </c>
      <c r="K17" s="401" t="s">
        <v>137</v>
      </c>
      <c r="L17" s="401" t="s">
        <v>137</v>
      </c>
      <c r="M17" s="401" t="s">
        <v>137</v>
      </c>
      <c r="N17" s="401" t="s">
        <v>137</v>
      </c>
      <c r="O17" s="401" t="s">
        <v>137</v>
      </c>
      <c r="P17" s="304" t="s">
        <v>137</v>
      </c>
      <c r="Q17" s="304" t="s">
        <v>137</v>
      </c>
      <c r="R17" s="305" t="s">
        <v>480</v>
      </c>
    </row>
    <row r="18" spans="1:18" ht="21" customHeight="1">
      <c r="A18" s="239" t="s">
        <v>322</v>
      </c>
      <c r="B18" s="252">
        <v>137937</v>
      </c>
      <c r="C18" s="252">
        <v>134736</v>
      </c>
      <c r="D18" s="252">
        <v>0</v>
      </c>
      <c r="E18" s="252">
        <v>30500</v>
      </c>
      <c r="F18" s="252">
        <v>4202</v>
      </c>
      <c r="G18" s="252">
        <v>6831</v>
      </c>
      <c r="H18" s="252">
        <v>0</v>
      </c>
      <c r="I18" s="252">
        <v>0</v>
      </c>
      <c r="J18" s="252">
        <v>82</v>
      </c>
      <c r="K18" s="252">
        <v>41615</v>
      </c>
      <c r="L18" s="252">
        <v>93121</v>
      </c>
      <c r="M18" s="252">
        <v>134736</v>
      </c>
      <c r="N18" s="252">
        <v>3201</v>
      </c>
      <c r="O18" s="252">
        <v>137937</v>
      </c>
      <c r="P18" s="253">
        <v>0.18</v>
      </c>
      <c r="Q18" s="253">
        <v>1.84</v>
      </c>
      <c r="R18" s="254" t="s">
        <v>575</v>
      </c>
    </row>
    <row r="19" spans="1:18" ht="21" customHeight="1">
      <c r="A19" s="239" t="s">
        <v>221</v>
      </c>
      <c r="B19" s="391" t="s">
        <v>137</v>
      </c>
      <c r="C19" s="391" t="s">
        <v>137</v>
      </c>
      <c r="D19" s="391" t="s">
        <v>137</v>
      </c>
      <c r="E19" s="391" t="s">
        <v>137</v>
      </c>
      <c r="F19" s="391" t="s">
        <v>137</v>
      </c>
      <c r="G19" s="391" t="s">
        <v>137</v>
      </c>
      <c r="H19" s="391" t="s">
        <v>137</v>
      </c>
      <c r="I19" s="391" t="s">
        <v>137</v>
      </c>
      <c r="J19" s="391" t="s">
        <v>137</v>
      </c>
      <c r="K19" s="391" t="s">
        <v>137</v>
      </c>
      <c r="L19" s="391" t="s">
        <v>137</v>
      </c>
      <c r="M19" s="391" t="s">
        <v>137</v>
      </c>
      <c r="N19" s="391" t="s">
        <v>137</v>
      </c>
      <c r="O19" s="391" t="s">
        <v>137</v>
      </c>
      <c r="P19" s="253" t="s">
        <v>137</v>
      </c>
      <c r="Q19" s="253" t="s">
        <v>137</v>
      </c>
      <c r="R19" s="254" t="s">
        <v>383</v>
      </c>
    </row>
    <row r="20" spans="1:18" ht="21" customHeight="1">
      <c r="A20" s="239" t="s">
        <v>323</v>
      </c>
      <c r="B20" s="391" t="s">
        <v>137</v>
      </c>
      <c r="C20" s="391" t="s">
        <v>137</v>
      </c>
      <c r="D20" s="391" t="s">
        <v>137</v>
      </c>
      <c r="E20" s="391" t="s">
        <v>137</v>
      </c>
      <c r="F20" s="391" t="s">
        <v>137</v>
      </c>
      <c r="G20" s="391" t="s">
        <v>137</v>
      </c>
      <c r="H20" s="391" t="s">
        <v>137</v>
      </c>
      <c r="I20" s="391" t="s">
        <v>137</v>
      </c>
      <c r="J20" s="391" t="s">
        <v>137</v>
      </c>
      <c r="K20" s="391" t="s">
        <v>137</v>
      </c>
      <c r="L20" s="391" t="s">
        <v>137</v>
      </c>
      <c r="M20" s="391" t="s">
        <v>137</v>
      </c>
      <c r="N20" s="391" t="s">
        <v>137</v>
      </c>
      <c r="O20" s="391" t="s">
        <v>137</v>
      </c>
      <c r="P20" s="253" t="s">
        <v>137</v>
      </c>
      <c r="Q20" s="253" t="s">
        <v>137</v>
      </c>
      <c r="R20" s="254" t="s">
        <v>383</v>
      </c>
    </row>
    <row r="21" spans="1:18" ht="21" customHeight="1">
      <c r="A21" s="320" t="s">
        <v>220</v>
      </c>
      <c r="B21" s="426" t="s">
        <v>137</v>
      </c>
      <c r="C21" s="426" t="s">
        <v>137</v>
      </c>
      <c r="D21" s="426" t="s">
        <v>137</v>
      </c>
      <c r="E21" s="426" t="s">
        <v>137</v>
      </c>
      <c r="F21" s="426" t="s">
        <v>137</v>
      </c>
      <c r="G21" s="426" t="s">
        <v>137</v>
      </c>
      <c r="H21" s="426" t="s">
        <v>137</v>
      </c>
      <c r="I21" s="426" t="s">
        <v>137</v>
      </c>
      <c r="J21" s="426" t="s">
        <v>137</v>
      </c>
      <c r="K21" s="426" t="s">
        <v>137</v>
      </c>
      <c r="L21" s="426" t="s">
        <v>137</v>
      </c>
      <c r="M21" s="426" t="s">
        <v>137</v>
      </c>
      <c r="N21" s="426" t="s">
        <v>137</v>
      </c>
      <c r="O21" s="426" t="s">
        <v>137</v>
      </c>
      <c r="P21" s="337" t="s">
        <v>137</v>
      </c>
      <c r="Q21" s="337" t="s">
        <v>137</v>
      </c>
      <c r="R21" s="338" t="s">
        <v>383</v>
      </c>
    </row>
    <row r="22" spans="1:18" ht="21" customHeight="1">
      <c r="A22" s="288" t="s">
        <v>324</v>
      </c>
      <c r="B22" s="355">
        <v>171397</v>
      </c>
      <c r="C22" s="355">
        <v>171247</v>
      </c>
      <c r="D22" s="355">
        <v>52144</v>
      </c>
      <c r="E22" s="355">
        <v>18670</v>
      </c>
      <c r="F22" s="355">
        <v>1650</v>
      </c>
      <c r="G22" s="355">
        <v>2788</v>
      </c>
      <c r="H22" s="355">
        <v>0</v>
      </c>
      <c r="I22" s="355">
        <v>0</v>
      </c>
      <c r="J22" s="355">
        <v>266</v>
      </c>
      <c r="K22" s="355">
        <v>23374</v>
      </c>
      <c r="L22" s="355">
        <v>95729</v>
      </c>
      <c r="M22" s="355">
        <v>119103</v>
      </c>
      <c r="N22" s="355">
        <v>150</v>
      </c>
      <c r="O22" s="355">
        <v>119253</v>
      </c>
      <c r="P22" s="356">
        <v>0.13</v>
      </c>
      <c r="Q22" s="356">
        <v>0.92</v>
      </c>
      <c r="R22" s="357"/>
    </row>
    <row r="23" spans="1:18" ht="21" customHeight="1">
      <c r="A23" s="239" t="s">
        <v>195</v>
      </c>
      <c r="B23" s="252">
        <v>37832</v>
      </c>
      <c r="C23" s="252">
        <v>37832</v>
      </c>
      <c r="D23" s="252">
        <v>30083</v>
      </c>
      <c r="E23" s="252">
        <v>4192</v>
      </c>
      <c r="F23" s="252">
        <v>1296</v>
      </c>
      <c r="G23" s="252">
        <v>1049</v>
      </c>
      <c r="H23" s="252">
        <v>0</v>
      </c>
      <c r="I23" s="252">
        <v>0</v>
      </c>
      <c r="J23" s="252">
        <v>0</v>
      </c>
      <c r="K23" s="252">
        <v>6537</v>
      </c>
      <c r="L23" s="252">
        <v>1212</v>
      </c>
      <c r="M23" s="252">
        <v>7749</v>
      </c>
      <c r="N23" s="252">
        <v>0</v>
      </c>
      <c r="O23" s="252">
        <v>7749</v>
      </c>
      <c r="P23" s="253">
        <v>0.01</v>
      </c>
      <c r="Q23" s="253">
        <v>0.06</v>
      </c>
      <c r="R23" s="254"/>
    </row>
    <row r="24" spans="1:18" ht="21" customHeight="1">
      <c r="A24" s="239" t="s">
        <v>197</v>
      </c>
      <c r="B24" s="252">
        <v>80402</v>
      </c>
      <c r="C24" s="252">
        <v>80342</v>
      </c>
      <c r="D24" s="252">
        <v>39064</v>
      </c>
      <c r="E24" s="252">
        <v>10478</v>
      </c>
      <c r="F24" s="252">
        <v>1360</v>
      </c>
      <c r="G24" s="252">
        <v>2619</v>
      </c>
      <c r="H24" s="252">
        <v>0</v>
      </c>
      <c r="I24" s="252">
        <v>0</v>
      </c>
      <c r="J24" s="252">
        <v>0</v>
      </c>
      <c r="K24" s="252">
        <v>14457</v>
      </c>
      <c r="L24" s="252">
        <v>26821</v>
      </c>
      <c r="M24" s="252">
        <v>41278</v>
      </c>
      <c r="N24" s="252">
        <v>60</v>
      </c>
      <c r="O24" s="252">
        <v>41338</v>
      </c>
      <c r="P24" s="253"/>
      <c r="Q24" s="253"/>
      <c r="R24" s="254" t="s">
        <v>576</v>
      </c>
    </row>
    <row r="25" spans="1:18" ht="21" customHeight="1">
      <c r="A25" s="239" t="s">
        <v>245</v>
      </c>
      <c r="B25" s="252">
        <v>37926</v>
      </c>
      <c r="C25" s="252">
        <v>37926</v>
      </c>
      <c r="D25" s="252">
        <v>30469</v>
      </c>
      <c r="E25" s="252">
        <v>4370</v>
      </c>
      <c r="F25" s="252">
        <v>1398</v>
      </c>
      <c r="G25" s="252">
        <v>1074</v>
      </c>
      <c r="H25" s="252">
        <v>0</v>
      </c>
      <c r="I25" s="252">
        <v>0</v>
      </c>
      <c r="J25" s="252">
        <v>0</v>
      </c>
      <c r="K25" s="252">
        <v>6842</v>
      </c>
      <c r="L25" s="252">
        <v>615</v>
      </c>
      <c r="M25" s="252">
        <v>7457</v>
      </c>
      <c r="N25" s="252">
        <v>0</v>
      </c>
      <c r="O25" s="252">
        <v>7457</v>
      </c>
      <c r="P25" s="253"/>
      <c r="Q25" s="253"/>
      <c r="R25" s="254"/>
    </row>
    <row r="26" spans="1:18" ht="21" customHeight="1">
      <c r="A26" s="239" t="s">
        <v>384</v>
      </c>
      <c r="B26" s="252">
        <v>163841</v>
      </c>
      <c r="C26" s="252">
        <v>163841</v>
      </c>
      <c r="D26" s="252">
        <v>136176</v>
      </c>
      <c r="E26" s="252">
        <v>4455</v>
      </c>
      <c r="F26" s="252">
        <v>3372</v>
      </c>
      <c r="G26" s="252">
        <v>251</v>
      </c>
      <c r="H26" s="252">
        <v>0</v>
      </c>
      <c r="I26" s="252">
        <v>0</v>
      </c>
      <c r="J26" s="252">
        <v>0</v>
      </c>
      <c r="K26" s="252">
        <v>8078</v>
      </c>
      <c r="L26" s="252">
        <v>19587</v>
      </c>
      <c r="M26" s="252">
        <v>27665</v>
      </c>
      <c r="N26" s="252">
        <v>0</v>
      </c>
      <c r="O26" s="252">
        <v>27665</v>
      </c>
      <c r="P26" s="253">
        <v>0</v>
      </c>
      <c r="Q26" s="253">
        <v>0.21</v>
      </c>
      <c r="R26" s="254"/>
    </row>
    <row r="27" spans="1:18" ht="21" customHeight="1">
      <c r="A27" s="320" t="s">
        <v>198</v>
      </c>
      <c r="B27" s="336">
        <v>139861</v>
      </c>
      <c r="C27" s="336">
        <v>139861</v>
      </c>
      <c r="D27" s="336">
        <v>41486</v>
      </c>
      <c r="E27" s="336">
        <v>12642</v>
      </c>
      <c r="F27" s="336">
        <v>2545</v>
      </c>
      <c r="G27" s="336">
        <v>1018</v>
      </c>
      <c r="H27" s="336">
        <v>0</v>
      </c>
      <c r="I27" s="336">
        <v>17</v>
      </c>
      <c r="J27" s="336">
        <v>275</v>
      </c>
      <c r="K27" s="336">
        <v>16497</v>
      </c>
      <c r="L27" s="336">
        <v>81878</v>
      </c>
      <c r="M27" s="336">
        <v>98375</v>
      </c>
      <c r="N27" s="336">
        <v>0</v>
      </c>
      <c r="O27" s="336">
        <v>98375</v>
      </c>
      <c r="P27" s="337"/>
      <c r="Q27" s="337"/>
      <c r="R27" s="338" t="s">
        <v>519</v>
      </c>
    </row>
    <row r="28" spans="1:18" ht="21" customHeight="1">
      <c r="A28" s="288" t="s">
        <v>199</v>
      </c>
      <c r="B28" s="355">
        <v>108445</v>
      </c>
      <c r="C28" s="355">
        <v>103092</v>
      </c>
      <c r="D28" s="355">
        <v>63514</v>
      </c>
      <c r="E28" s="355">
        <v>10195</v>
      </c>
      <c r="F28" s="355">
        <v>1585</v>
      </c>
      <c r="G28" s="355">
        <v>1549</v>
      </c>
      <c r="H28" s="355">
        <v>0</v>
      </c>
      <c r="I28" s="355">
        <v>0</v>
      </c>
      <c r="J28" s="355">
        <v>480</v>
      </c>
      <c r="K28" s="355">
        <v>13809</v>
      </c>
      <c r="L28" s="355">
        <v>25769</v>
      </c>
      <c r="M28" s="355">
        <v>39578</v>
      </c>
      <c r="N28" s="355">
        <v>5353</v>
      </c>
      <c r="O28" s="355">
        <v>44931</v>
      </c>
      <c r="P28" s="356">
        <v>0.15</v>
      </c>
      <c r="Q28" s="356">
        <v>1.34</v>
      </c>
      <c r="R28" s="357"/>
    </row>
    <row r="29" spans="1:18" ht="21" customHeight="1">
      <c r="A29" s="239" t="s">
        <v>200</v>
      </c>
      <c r="B29" s="252">
        <v>132618</v>
      </c>
      <c r="C29" s="252">
        <v>116856</v>
      </c>
      <c r="D29" s="252">
        <v>72311</v>
      </c>
      <c r="E29" s="252">
        <v>7652</v>
      </c>
      <c r="F29" s="252">
        <v>1189</v>
      </c>
      <c r="G29" s="252">
        <v>2031</v>
      </c>
      <c r="H29" s="252">
        <v>0</v>
      </c>
      <c r="I29" s="252">
        <v>5493</v>
      </c>
      <c r="J29" s="252">
        <v>0</v>
      </c>
      <c r="K29" s="252">
        <v>16365</v>
      </c>
      <c r="L29" s="252">
        <v>28180</v>
      </c>
      <c r="M29" s="252">
        <v>44545</v>
      </c>
      <c r="N29" s="252">
        <v>15762</v>
      </c>
      <c r="O29" s="252">
        <v>60307</v>
      </c>
      <c r="P29" s="253">
        <v>0.183</v>
      </c>
      <c r="Q29" s="253">
        <v>1.6619999999999999</v>
      </c>
      <c r="R29" s="254"/>
    </row>
    <row r="30" spans="1:18" ht="21" customHeight="1">
      <c r="A30" s="239" t="s">
        <v>201</v>
      </c>
      <c r="B30" s="252">
        <v>6130</v>
      </c>
      <c r="C30" s="252">
        <v>6130</v>
      </c>
      <c r="D30" s="252">
        <v>4250</v>
      </c>
      <c r="E30" s="252">
        <v>1162</v>
      </c>
      <c r="F30" s="252">
        <v>214</v>
      </c>
      <c r="G30" s="252">
        <v>347</v>
      </c>
      <c r="H30" s="252">
        <v>0</v>
      </c>
      <c r="I30" s="252">
        <v>0</v>
      </c>
      <c r="J30" s="252">
        <v>0</v>
      </c>
      <c r="K30" s="252">
        <v>1723</v>
      </c>
      <c r="L30" s="252">
        <v>157</v>
      </c>
      <c r="M30" s="252">
        <v>1880</v>
      </c>
      <c r="N30" s="252">
        <v>0</v>
      </c>
      <c r="O30" s="252">
        <v>1880</v>
      </c>
      <c r="P30" s="253">
        <v>0.01</v>
      </c>
      <c r="Q30" s="253">
        <v>0.05</v>
      </c>
      <c r="R30" s="254" t="s">
        <v>577</v>
      </c>
    </row>
    <row r="31" spans="1:18" ht="21" customHeight="1">
      <c r="A31" s="239" t="s">
        <v>202</v>
      </c>
      <c r="B31" s="252">
        <v>92493</v>
      </c>
      <c r="C31" s="252">
        <v>92493</v>
      </c>
      <c r="D31" s="252">
        <v>37989</v>
      </c>
      <c r="E31" s="252">
        <v>11131</v>
      </c>
      <c r="F31" s="252">
        <v>1497</v>
      </c>
      <c r="G31" s="252">
        <v>2481</v>
      </c>
      <c r="H31" s="252">
        <v>0</v>
      </c>
      <c r="I31" s="252">
        <v>0</v>
      </c>
      <c r="J31" s="252">
        <v>473</v>
      </c>
      <c r="K31" s="252">
        <v>15582</v>
      </c>
      <c r="L31" s="252">
        <v>38922</v>
      </c>
      <c r="M31" s="252">
        <v>54504</v>
      </c>
      <c r="N31" s="252">
        <v>0</v>
      </c>
      <c r="O31" s="252">
        <v>54504</v>
      </c>
      <c r="P31" s="253">
        <v>0.21</v>
      </c>
      <c r="Q31" s="253">
        <v>2.63</v>
      </c>
      <c r="R31" s="254"/>
    </row>
    <row r="32" spans="1:18" ht="21" customHeight="1">
      <c r="A32" s="320" t="s">
        <v>203</v>
      </c>
      <c r="B32" s="336">
        <v>64115</v>
      </c>
      <c r="C32" s="336">
        <v>64115</v>
      </c>
      <c r="D32" s="336">
        <v>28886</v>
      </c>
      <c r="E32" s="336">
        <v>10472</v>
      </c>
      <c r="F32" s="336">
        <v>1634</v>
      </c>
      <c r="G32" s="336">
        <v>795</v>
      </c>
      <c r="H32" s="336">
        <v>0</v>
      </c>
      <c r="I32" s="336">
        <v>0</v>
      </c>
      <c r="J32" s="336">
        <v>37</v>
      </c>
      <c r="K32" s="336">
        <v>12938</v>
      </c>
      <c r="L32" s="336">
        <v>22291</v>
      </c>
      <c r="M32" s="336">
        <v>35229</v>
      </c>
      <c r="N32" s="336">
        <v>0</v>
      </c>
      <c r="O32" s="336">
        <v>35229</v>
      </c>
      <c r="P32" s="337">
        <v>0.16</v>
      </c>
      <c r="Q32" s="337">
        <v>1.49</v>
      </c>
      <c r="R32" s="338"/>
    </row>
    <row r="33" spans="1:20" ht="21" customHeight="1">
      <c r="A33" s="288" t="s">
        <v>204</v>
      </c>
      <c r="B33" s="303">
        <v>13585</v>
      </c>
      <c r="C33" s="303">
        <v>13585</v>
      </c>
      <c r="D33" s="303">
        <v>0</v>
      </c>
      <c r="E33" s="303">
        <v>5250</v>
      </c>
      <c r="F33" s="303">
        <v>917</v>
      </c>
      <c r="G33" s="303">
        <v>0</v>
      </c>
      <c r="H33" s="303">
        <v>0</v>
      </c>
      <c r="I33" s="303">
        <v>0</v>
      </c>
      <c r="J33" s="303">
        <v>468</v>
      </c>
      <c r="K33" s="303">
        <v>6635</v>
      </c>
      <c r="L33" s="303">
        <v>6950</v>
      </c>
      <c r="M33" s="303">
        <v>13585</v>
      </c>
      <c r="N33" s="303">
        <v>0</v>
      </c>
      <c r="O33" s="303">
        <v>13585</v>
      </c>
      <c r="P33" s="304"/>
      <c r="Q33" s="304"/>
      <c r="R33" s="305"/>
    </row>
    <row r="34" spans="1:20" ht="21" customHeight="1">
      <c r="A34" s="239" t="s">
        <v>325</v>
      </c>
      <c r="B34" s="252">
        <v>6488</v>
      </c>
      <c r="C34" s="252">
        <v>6488</v>
      </c>
      <c r="D34" s="252"/>
      <c r="E34" s="252">
        <v>4160</v>
      </c>
      <c r="F34" s="252">
        <v>776</v>
      </c>
      <c r="G34" s="252">
        <v>125</v>
      </c>
      <c r="H34" s="252">
        <v>0</v>
      </c>
      <c r="I34" s="252">
        <v>0</v>
      </c>
      <c r="J34" s="252">
        <v>485</v>
      </c>
      <c r="K34" s="252">
        <v>5546</v>
      </c>
      <c r="L34" s="252">
        <v>942</v>
      </c>
      <c r="M34" s="252">
        <v>6488</v>
      </c>
      <c r="N34" s="252">
        <v>0</v>
      </c>
      <c r="O34" s="252">
        <v>6488</v>
      </c>
      <c r="P34" s="253"/>
      <c r="Q34" s="253"/>
      <c r="R34" s="254"/>
    </row>
    <row r="35" spans="1:20" ht="21" customHeight="1">
      <c r="A35" s="239" t="s">
        <v>205</v>
      </c>
      <c r="B35" s="252">
        <v>94383</v>
      </c>
      <c r="C35" s="252">
        <v>94088</v>
      </c>
      <c r="D35" s="252">
        <v>56213</v>
      </c>
      <c r="E35" s="252">
        <v>11696</v>
      </c>
      <c r="F35" s="252">
        <v>1739</v>
      </c>
      <c r="G35" s="252">
        <v>990</v>
      </c>
      <c r="H35" s="252">
        <v>0</v>
      </c>
      <c r="I35" s="252">
        <v>0</v>
      </c>
      <c r="J35" s="252">
        <v>0</v>
      </c>
      <c r="K35" s="252">
        <v>14425</v>
      </c>
      <c r="L35" s="252">
        <v>23450</v>
      </c>
      <c r="M35" s="252">
        <v>37875</v>
      </c>
      <c r="N35" s="252">
        <v>295</v>
      </c>
      <c r="O35" s="252">
        <v>38170</v>
      </c>
      <c r="P35" s="253"/>
      <c r="Q35" s="253"/>
      <c r="R35" s="254" t="s">
        <v>578</v>
      </c>
    </row>
    <row r="36" spans="1:20" ht="21" customHeight="1">
      <c r="A36" s="239" t="s">
        <v>206</v>
      </c>
      <c r="B36" s="391" t="s">
        <v>137</v>
      </c>
      <c r="C36" s="391" t="s">
        <v>137</v>
      </c>
      <c r="D36" s="391" t="s">
        <v>137</v>
      </c>
      <c r="E36" s="391" t="s">
        <v>137</v>
      </c>
      <c r="F36" s="391" t="s">
        <v>137</v>
      </c>
      <c r="G36" s="391" t="s">
        <v>137</v>
      </c>
      <c r="H36" s="391" t="s">
        <v>137</v>
      </c>
      <c r="I36" s="391" t="s">
        <v>137</v>
      </c>
      <c r="J36" s="391" t="s">
        <v>137</v>
      </c>
      <c r="K36" s="391" t="s">
        <v>137</v>
      </c>
      <c r="L36" s="391" t="s">
        <v>137</v>
      </c>
      <c r="M36" s="391" t="s">
        <v>137</v>
      </c>
      <c r="N36" s="391" t="s">
        <v>137</v>
      </c>
      <c r="O36" s="391" t="s">
        <v>137</v>
      </c>
      <c r="P36" s="253" t="s">
        <v>137</v>
      </c>
      <c r="Q36" s="253" t="s">
        <v>137</v>
      </c>
      <c r="R36" s="254" t="s">
        <v>580</v>
      </c>
    </row>
    <row r="37" spans="1:20" ht="21" customHeight="1">
      <c r="A37" s="320" t="s">
        <v>208</v>
      </c>
      <c r="B37" s="336">
        <v>38480</v>
      </c>
      <c r="C37" s="336">
        <v>38480</v>
      </c>
      <c r="D37" s="336">
        <v>22311</v>
      </c>
      <c r="E37" s="336">
        <v>6931</v>
      </c>
      <c r="F37" s="336">
        <v>1202</v>
      </c>
      <c r="G37" s="336">
        <v>1567</v>
      </c>
      <c r="H37" s="336">
        <v>0</v>
      </c>
      <c r="I37" s="336">
        <v>0</v>
      </c>
      <c r="J37" s="336">
        <v>0</v>
      </c>
      <c r="K37" s="336">
        <v>9700</v>
      </c>
      <c r="L37" s="336">
        <v>6469</v>
      </c>
      <c r="M37" s="336">
        <v>16169</v>
      </c>
      <c r="N37" s="336">
        <v>0</v>
      </c>
      <c r="O37" s="336">
        <v>16169</v>
      </c>
      <c r="P37" s="337"/>
      <c r="Q37" s="337"/>
      <c r="R37" s="338"/>
    </row>
    <row r="38" spans="1:20" ht="21" customHeight="1">
      <c r="A38" s="288" t="s">
        <v>273</v>
      </c>
      <c r="B38" s="303">
        <v>7583</v>
      </c>
      <c r="C38" s="303">
        <v>7583</v>
      </c>
      <c r="D38" s="303">
        <v>3983</v>
      </c>
      <c r="E38" s="303">
        <v>3050</v>
      </c>
      <c r="F38" s="303">
        <v>250</v>
      </c>
      <c r="G38" s="303">
        <v>300</v>
      </c>
      <c r="H38" s="303"/>
      <c r="I38" s="303"/>
      <c r="J38" s="303"/>
      <c r="K38" s="303">
        <v>3600</v>
      </c>
      <c r="L38" s="303"/>
      <c r="M38" s="303">
        <v>3600</v>
      </c>
      <c r="N38" s="303"/>
      <c r="O38" s="303">
        <v>3600</v>
      </c>
      <c r="P38" s="304"/>
      <c r="Q38" s="304"/>
      <c r="R38" s="305"/>
    </row>
    <row r="39" spans="1:20" ht="21" customHeight="1">
      <c r="A39" s="239" t="s">
        <v>210</v>
      </c>
      <c r="B39" s="252">
        <v>4531</v>
      </c>
      <c r="C39" s="252">
        <v>4531</v>
      </c>
      <c r="D39" s="252">
        <v>2119</v>
      </c>
      <c r="E39" s="252">
        <v>500</v>
      </c>
      <c r="F39" s="252">
        <v>64</v>
      </c>
      <c r="G39" s="252">
        <v>0</v>
      </c>
      <c r="H39" s="252">
        <v>0</v>
      </c>
      <c r="I39" s="252">
        <v>0</v>
      </c>
      <c r="J39" s="252">
        <v>0</v>
      </c>
      <c r="K39" s="252">
        <v>564</v>
      </c>
      <c r="L39" s="252">
        <v>1848</v>
      </c>
      <c r="M39" s="252">
        <v>2412</v>
      </c>
      <c r="N39" s="252"/>
      <c r="O39" s="252">
        <v>2412</v>
      </c>
      <c r="P39" s="253"/>
      <c r="Q39" s="253"/>
      <c r="R39" s="254"/>
    </row>
    <row r="40" spans="1:20" ht="21" customHeight="1">
      <c r="A40" s="239" t="s">
        <v>214</v>
      </c>
      <c r="B40" s="252">
        <v>24083</v>
      </c>
      <c r="C40" s="252">
        <v>24083</v>
      </c>
      <c r="D40" s="252">
        <v>9556</v>
      </c>
      <c r="E40" s="252">
        <v>4107</v>
      </c>
      <c r="F40" s="252">
        <v>556</v>
      </c>
      <c r="G40" s="252">
        <v>0</v>
      </c>
      <c r="H40" s="252">
        <v>0</v>
      </c>
      <c r="I40" s="252">
        <v>0</v>
      </c>
      <c r="J40" s="252">
        <v>0</v>
      </c>
      <c r="K40" s="252">
        <v>4663</v>
      </c>
      <c r="L40" s="252">
        <v>9864</v>
      </c>
      <c r="M40" s="252">
        <v>14527</v>
      </c>
      <c r="N40" s="252">
        <v>0</v>
      </c>
      <c r="O40" s="252">
        <v>14527</v>
      </c>
      <c r="P40" s="253">
        <v>0.37</v>
      </c>
      <c r="Q40" s="253">
        <v>3.2</v>
      </c>
      <c r="R40" s="254"/>
    </row>
    <row r="41" spans="1:20" ht="21" customHeight="1">
      <c r="A41" s="370" t="s">
        <v>306</v>
      </c>
      <c r="B41" s="252">
        <v>36592</v>
      </c>
      <c r="C41" s="252">
        <v>36093</v>
      </c>
      <c r="D41" s="252" t="s">
        <v>137</v>
      </c>
      <c r="E41" s="252">
        <v>4500</v>
      </c>
      <c r="F41" s="252">
        <v>1514</v>
      </c>
      <c r="G41" s="252">
        <v>1800</v>
      </c>
      <c r="H41" s="252">
        <v>0</v>
      </c>
      <c r="I41" s="252">
        <v>0</v>
      </c>
      <c r="J41" s="252">
        <v>86</v>
      </c>
      <c r="K41" s="252">
        <v>7900</v>
      </c>
      <c r="L41" s="252">
        <v>28193</v>
      </c>
      <c r="M41" s="252">
        <v>36093</v>
      </c>
      <c r="N41" s="252">
        <v>499</v>
      </c>
      <c r="O41" s="252">
        <v>36592</v>
      </c>
      <c r="P41" s="253">
        <v>0.35</v>
      </c>
      <c r="Q41" s="253">
        <v>3.02</v>
      </c>
      <c r="R41" s="254" t="s">
        <v>521</v>
      </c>
    </row>
    <row r="42" spans="1:20" ht="21" customHeight="1">
      <c r="A42" s="239" t="s">
        <v>219</v>
      </c>
      <c r="B42" s="252">
        <v>11476</v>
      </c>
      <c r="C42" s="252">
        <v>11388</v>
      </c>
      <c r="D42" s="252">
        <v>8559</v>
      </c>
      <c r="E42" s="252">
        <v>2000</v>
      </c>
      <c r="F42" s="252">
        <v>591</v>
      </c>
      <c r="G42" s="252">
        <v>150</v>
      </c>
      <c r="H42" s="252">
        <v>0</v>
      </c>
      <c r="I42" s="252">
        <v>0</v>
      </c>
      <c r="J42" s="252">
        <v>88</v>
      </c>
      <c r="K42" s="252">
        <v>2829</v>
      </c>
      <c r="L42" s="252">
        <v>0</v>
      </c>
      <c r="M42" s="252">
        <v>2829</v>
      </c>
      <c r="N42" s="252">
        <v>88</v>
      </c>
      <c r="O42" s="252">
        <v>2917</v>
      </c>
      <c r="P42" s="253"/>
      <c r="Q42" s="253"/>
      <c r="R42" s="254"/>
      <c r="S42" s="491"/>
      <c r="T42" s="491"/>
    </row>
    <row r="43" spans="1:20" ht="21" customHeight="1">
      <c r="A43" s="288" t="s">
        <v>211</v>
      </c>
      <c r="B43" s="303">
        <v>67390</v>
      </c>
      <c r="C43" s="303">
        <v>66633</v>
      </c>
      <c r="D43" s="303">
        <v>47568</v>
      </c>
      <c r="E43" s="303">
        <v>7000</v>
      </c>
      <c r="F43" s="303">
        <v>1633</v>
      </c>
      <c r="G43" s="303">
        <v>1021</v>
      </c>
      <c r="H43" s="303">
        <v>0</v>
      </c>
      <c r="I43" s="303">
        <v>0</v>
      </c>
      <c r="J43" s="303">
        <v>262</v>
      </c>
      <c r="K43" s="303">
        <v>9916</v>
      </c>
      <c r="L43" s="303">
        <v>9149</v>
      </c>
      <c r="M43" s="303">
        <v>19065</v>
      </c>
      <c r="N43" s="303">
        <v>757</v>
      </c>
      <c r="O43" s="303">
        <v>19822</v>
      </c>
      <c r="P43" s="304">
        <v>0.17</v>
      </c>
      <c r="Q43" s="304">
        <v>1.542</v>
      </c>
      <c r="R43" s="305"/>
    </row>
    <row r="44" spans="1:20" ht="20.25" customHeight="1">
      <c r="A44" s="239" t="s">
        <v>212</v>
      </c>
      <c r="B44" s="252">
        <v>24367</v>
      </c>
      <c r="C44" s="252">
        <v>24367</v>
      </c>
      <c r="D44" s="252">
        <v>12611</v>
      </c>
      <c r="E44" s="252">
        <v>3000</v>
      </c>
      <c r="F44" s="252">
        <v>462</v>
      </c>
      <c r="G44" s="252">
        <v>995</v>
      </c>
      <c r="H44" s="252">
        <v>0</v>
      </c>
      <c r="I44" s="252">
        <v>0</v>
      </c>
      <c r="J44" s="252">
        <v>0</v>
      </c>
      <c r="K44" s="252">
        <v>4457</v>
      </c>
      <c r="L44" s="252">
        <v>7299</v>
      </c>
      <c r="M44" s="252">
        <v>11756</v>
      </c>
      <c r="N44" s="252">
        <v>0</v>
      </c>
      <c r="O44" s="252">
        <v>11756</v>
      </c>
      <c r="P44" s="253">
        <v>0.18</v>
      </c>
      <c r="Q44" s="253">
        <v>1.27</v>
      </c>
      <c r="R44" s="374" t="s">
        <v>520</v>
      </c>
    </row>
    <row r="45" spans="1:20" ht="21" customHeight="1">
      <c r="A45" s="239" t="s">
        <v>215</v>
      </c>
      <c r="B45" s="262">
        <v>24418</v>
      </c>
      <c r="C45" s="262">
        <v>24418</v>
      </c>
      <c r="D45" s="262">
        <v>16791</v>
      </c>
      <c r="E45" s="262">
        <v>2500</v>
      </c>
      <c r="F45" s="262">
        <v>819</v>
      </c>
      <c r="G45" s="262">
        <v>700</v>
      </c>
      <c r="H45" s="262">
        <v>0</v>
      </c>
      <c r="I45" s="262">
        <v>0</v>
      </c>
      <c r="J45" s="262">
        <v>0</v>
      </c>
      <c r="K45" s="262">
        <v>4019</v>
      </c>
      <c r="L45" s="262">
        <v>3608</v>
      </c>
      <c r="M45" s="262">
        <v>7627</v>
      </c>
      <c r="N45" s="262">
        <v>0</v>
      </c>
      <c r="O45" s="262">
        <v>7627</v>
      </c>
      <c r="P45" s="263">
        <v>0.14000000000000001</v>
      </c>
      <c r="Q45" s="263">
        <v>1.45</v>
      </c>
      <c r="R45" s="254"/>
    </row>
    <row r="46" spans="1:20" ht="21" customHeight="1">
      <c r="A46" s="239" t="s">
        <v>213</v>
      </c>
      <c r="B46" s="262">
        <v>114055</v>
      </c>
      <c r="C46" s="262">
        <v>114055</v>
      </c>
      <c r="D46" s="262">
        <v>33216</v>
      </c>
      <c r="E46" s="262">
        <v>8018</v>
      </c>
      <c r="F46" s="262">
        <v>1036</v>
      </c>
      <c r="G46" s="262">
        <v>1911</v>
      </c>
      <c r="H46" s="262">
        <v>0</v>
      </c>
      <c r="I46" s="262">
        <v>0</v>
      </c>
      <c r="J46" s="262">
        <v>0</v>
      </c>
      <c r="K46" s="262">
        <v>10965</v>
      </c>
      <c r="L46" s="262">
        <v>69874</v>
      </c>
      <c r="M46" s="262">
        <v>80839</v>
      </c>
      <c r="N46" s="262">
        <v>0</v>
      </c>
      <c r="O46" s="262">
        <v>80839</v>
      </c>
      <c r="P46" s="263">
        <v>0.56000000000000005</v>
      </c>
      <c r="Q46" s="263">
        <v>2.92</v>
      </c>
      <c r="R46" s="254"/>
    </row>
    <row r="47" spans="1:20" ht="21" customHeight="1" thickBot="1">
      <c r="A47" s="108" t="s">
        <v>216</v>
      </c>
      <c r="B47" s="460">
        <v>96557</v>
      </c>
      <c r="C47" s="460">
        <v>83035</v>
      </c>
      <c r="D47" s="460">
        <v>52522</v>
      </c>
      <c r="E47" s="460">
        <v>9000</v>
      </c>
      <c r="F47" s="460">
        <v>1941</v>
      </c>
      <c r="G47" s="460">
        <v>1711</v>
      </c>
      <c r="H47" s="460">
        <v>0</v>
      </c>
      <c r="I47" s="460">
        <v>0</v>
      </c>
      <c r="J47" s="460">
        <v>0</v>
      </c>
      <c r="K47" s="460">
        <v>12652</v>
      </c>
      <c r="L47" s="460">
        <v>17861</v>
      </c>
      <c r="M47" s="460">
        <v>30513</v>
      </c>
      <c r="N47" s="460">
        <v>13522</v>
      </c>
      <c r="O47" s="460">
        <v>44035</v>
      </c>
      <c r="P47" s="461">
        <v>0.4</v>
      </c>
      <c r="Q47" s="462">
        <v>3.9</v>
      </c>
      <c r="R47" s="463"/>
    </row>
    <row r="48" spans="1:20" ht="21" customHeight="1" thickBot="1">
      <c r="A48" s="118" t="s">
        <v>145</v>
      </c>
      <c r="B48" s="43">
        <v>3118528</v>
      </c>
      <c r="C48" s="43">
        <v>3058341</v>
      </c>
      <c r="D48" s="43">
        <v>1119872</v>
      </c>
      <c r="E48" s="43">
        <v>310392</v>
      </c>
      <c r="F48" s="43">
        <v>55864</v>
      </c>
      <c r="G48" s="43">
        <v>57998</v>
      </c>
      <c r="H48" s="43">
        <v>0</v>
      </c>
      <c r="I48" s="43">
        <v>11410</v>
      </c>
      <c r="J48" s="43">
        <v>4742</v>
      </c>
      <c r="K48" s="43">
        <v>440406</v>
      </c>
      <c r="L48" s="43">
        <v>1498063</v>
      </c>
      <c r="M48" s="43">
        <v>1938469</v>
      </c>
      <c r="N48" s="43">
        <v>60187</v>
      </c>
      <c r="O48" s="43">
        <v>1998656</v>
      </c>
      <c r="P48" s="122" t="s">
        <v>135</v>
      </c>
      <c r="Q48" s="122" t="s">
        <v>135</v>
      </c>
      <c r="R48" s="123"/>
    </row>
    <row r="49" spans="1:18" ht="21" customHeight="1">
      <c r="A49" s="433" t="s">
        <v>217</v>
      </c>
      <c r="B49" s="434">
        <v>6138</v>
      </c>
      <c r="C49" s="434">
        <v>6138</v>
      </c>
      <c r="D49" s="434">
        <v>3746</v>
      </c>
      <c r="E49" s="434">
        <v>540</v>
      </c>
      <c r="F49" s="434">
        <v>877</v>
      </c>
      <c r="G49" s="434">
        <v>0</v>
      </c>
      <c r="H49" s="434">
        <v>0</v>
      </c>
      <c r="I49" s="434">
        <v>0</v>
      </c>
      <c r="J49" s="434">
        <v>720</v>
      </c>
      <c r="K49" s="434">
        <v>2137</v>
      </c>
      <c r="L49" s="434">
        <v>255</v>
      </c>
      <c r="M49" s="434">
        <v>2392</v>
      </c>
      <c r="N49" s="434">
        <v>0</v>
      </c>
      <c r="O49" s="434">
        <v>2392</v>
      </c>
      <c r="P49" s="814" t="s">
        <v>624</v>
      </c>
      <c r="Q49" s="814" t="s">
        <v>624</v>
      </c>
      <c r="R49" s="813"/>
    </row>
    <row r="50" spans="1:18" ht="21" customHeight="1">
      <c r="A50" s="239" t="s">
        <v>218</v>
      </c>
      <c r="B50" s="388">
        <v>40815</v>
      </c>
      <c r="C50" s="388">
        <v>40815</v>
      </c>
      <c r="D50" s="388">
        <v>31171</v>
      </c>
      <c r="E50" s="388">
        <v>611</v>
      </c>
      <c r="F50" s="388">
        <v>99</v>
      </c>
      <c r="G50" s="389"/>
      <c r="H50" s="389"/>
      <c r="I50" s="389"/>
      <c r="J50" s="389"/>
      <c r="K50" s="388">
        <v>710</v>
      </c>
      <c r="L50" s="388">
        <v>8934</v>
      </c>
      <c r="M50" s="388">
        <v>9644</v>
      </c>
      <c r="N50" s="389"/>
      <c r="O50" s="388">
        <v>9644</v>
      </c>
      <c r="P50" s="806"/>
      <c r="Q50" s="806"/>
      <c r="R50" s="807"/>
    </row>
    <row r="51" spans="1:18" ht="21" customHeight="1" thickBot="1">
      <c r="A51" s="108" t="s">
        <v>171</v>
      </c>
      <c r="B51" s="492">
        <v>330578</v>
      </c>
      <c r="C51" s="492">
        <v>330578</v>
      </c>
      <c r="D51" s="492">
        <v>211492</v>
      </c>
      <c r="E51" s="492">
        <v>39009</v>
      </c>
      <c r="F51" s="492">
        <v>3701</v>
      </c>
      <c r="G51" s="492">
        <v>420</v>
      </c>
      <c r="H51" s="492">
        <v>0</v>
      </c>
      <c r="I51" s="492">
        <v>0</v>
      </c>
      <c r="J51" s="492">
        <v>1882</v>
      </c>
      <c r="K51" s="492">
        <v>45012</v>
      </c>
      <c r="L51" s="492">
        <v>74074</v>
      </c>
      <c r="M51" s="492">
        <v>119086</v>
      </c>
      <c r="N51" s="492">
        <v>0</v>
      </c>
      <c r="O51" s="492">
        <v>119086</v>
      </c>
      <c r="P51" s="821">
        <v>0.02</v>
      </c>
      <c r="Q51" s="821">
        <v>0.08</v>
      </c>
      <c r="R51" s="815"/>
    </row>
    <row r="52" spans="1:18" ht="21" customHeight="1" thickBot="1">
      <c r="A52" s="117" t="s">
        <v>145</v>
      </c>
      <c r="B52" s="41">
        <f>SUM(B49:B51)</f>
        <v>377531</v>
      </c>
      <c r="C52" s="41">
        <f t="shared" ref="C52:O52" si="0">SUM(C49:C51)</f>
        <v>377531</v>
      </c>
      <c r="D52" s="41">
        <f t="shared" si="0"/>
        <v>246409</v>
      </c>
      <c r="E52" s="41">
        <f t="shared" si="0"/>
        <v>40160</v>
      </c>
      <c r="F52" s="41">
        <f t="shared" si="0"/>
        <v>4677</v>
      </c>
      <c r="G52" s="41">
        <f t="shared" si="0"/>
        <v>420</v>
      </c>
      <c r="H52" s="41">
        <f t="shared" si="0"/>
        <v>0</v>
      </c>
      <c r="I52" s="41">
        <f t="shared" si="0"/>
        <v>0</v>
      </c>
      <c r="J52" s="41">
        <f t="shared" si="0"/>
        <v>2602</v>
      </c>
      <c r="K52" s="41">
        <f t="shared" si="0"/>
        <v>47859</v>
      </c>
      <c r="L52" s="41">
        <f t="shared" si="0"/>
        <v>83263</v>
      </c>
      <c r="M52" s="41">
        <f t="shared" si="0"/>
        <v>131122</v>
      </c>
      <c r="N52" s="41">
        <f t="shared" si="0"/>
        <v>0</v>
      </c>
      <c r="O52" s="41">
        <f t="shared" si="0"/>
        <v>131122</v>
      </c>
      <c r="P52" s="41" t="s">
        <v>135</v>
      </c>
      <c r="Q52" s="41" t="s">
        <v>135</v>
      </c>
      <c r="R52" s="102"/>
    </row>
    <row r="53" spans="1:18" ht="21" customHeight="1" thickBot="1">
      <c r="A53" s="118" t="s">
        <v>11</v>
      </c>
      <c r="B53" s="43">
        <f>B48+B52</f>
        <v>3496059</v>
      </c>
      <c r="C53" s="43">
        <f t="shared" ref="C53:O53" si="1">C48+C52</f>
        <v>3435872</v>
      </c>
      <c r="D53" s="43">
        <f t="shared" si="1"/>
        <v>1366281</v>
      </c>
      <c r="E53" s="43">
        <f t="shared" si="1"/>
        <v>350552</v>
      </c>
      <c r="F53" s="43">
        <f t="shared" si="1"/>
        <v>60541</v>
      </c>
      <c r="G53" s="43">
        <f t="shared" si="1"/>
        <v>58418</v>
      </c>
      <c r="H53" s="43">
        <f t="shared" si="1"/>
        <v>0</v>
      </c>
      <c r="I53" s="43">
        <f t="shared" si="1"/>
        <v>11410</v>
      </c>
      <c r="J53" s="43">
        <f t="shared" si="1"/>
        <v>7344</v>
      </c>
      <c r="K53" s="43">
        <f t="shared" si="1"/>
        <v>488265</v>
      </c>
      <c r="L53" s="43">
        <f t="shared" si="1"/>
        <v>1581326</v>
      </c>
      <c r="M53" s="43">
        <f t="shared" si="1"/>
        <v>2069591</v>
      </c>
      <c r="N53" s="43">
        <f t="shared" si="1"/>
        <v>60187</v>
      </c>
      <c r="O53" s="43">
        <f t="shared" si="1"/>
        <v>2129778</v>
      </c>
      <c r="P53" s="43" t="s">
        <v>135</v>
      </c>
      <c r="Q53" s="43" t="s">
        <v>135</v>
      </c>
      <c r="R53" s="103"/>
    </row>
    <row r="56" spans="1:18">
      <c r="A56" s="12"/>
    </row>
    <row r="57" spans="1:18">
      <c r="A57" s="12"/>
    </row>
    <row r="58" spans="1:18">
      <c r="A58" s="12"/>
    </row>
    <row r="59" spans="1:18">
      <c r="A59" s="12"/>
    </row>
    <row r="60" spans="1:18">
      <c r="A60" s="12"/>
    </row>
    <row r="61" spans="1:18">
      <c r="A61" s="12"/>
    </row>
    <row r="62" spans="1:18">
      <c r="A62" s="12"/>
    </row>
    <row r="63" spans="1:18">
      <c r="A63" s="12"/>
    </row>
    <row r="64" spans="1:18">
      <c r="A64" s="12"/>
    </row>
    <row r="65" spans="1:1">
      <c r="A65" s="12"/>
    </row>
    <row r="66" spans="1:1">
      <c r="A66" s="12"/>
    </row>
    <row r="67" spans="1:1">
      <c r="A67" s="12"/>
    </row>
    <row r="68" spans="1:1">
      <c r="A68" s="12"/>
    </row>
    <row r="69" spans="1:1">
      <c r="A69" s="12"/>
    </row>
    <row r="70" spans="1:1">
      <c r="A70" s="12"/>
    </row>
    <row r="71" spans="1:1">
      <c r="A71" s="12"/>
    </row>
  </sheetData>
  <mergeCells count="8">
    <mergeCell ref="O3:O4"/>
    <mergeCell ref="L5:L6"/>
    <mergeCell ref="A2:A6"/>
    <mergeCell ref="B2:B6"/>
    <mergeCell ref="C3:C6"/>
    <mergeCell ref="D4:D6"/>
    <mergeCell ref="N3:N6"/>
    <mergeCell ref="O2:Q2"/>
  </mergeCells>
  <phoneticPr fontId="2"/>
  <printOptions horizontalCentered="1"/>
  <pageMargins left="0.98425196850393704" right="0.78740157480314965" top="0.78740157480314965" bottom="0.78740157480314965" header="0.51181102362204722" footer="0.51181102362204722"/>
  <pageSetup paperSize="9" scale="72" firstPageNumber="52" fitToWidth="2" orientation="portrait" useFirstPageNumber="1" r:id="rId1"/>
  <headerFooter alignWithMargins="0">
    <oddFooter>&amp;C&amp;"ＭＳ 明朝,標準"&amp;16&amp;P</oddFooter>
  </headerFooter>
  <colBreaks count="1" manualBreakCount="1">
    <brk id="11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K52"/>
  <sheetViews>
    <sheetView view="pageBreakPreview" topLeftCell="A19" zoomScaleNormal="100" zoomScaleSheetLayoutView="100" workbookViewId="0">
      <selection activeCell="A47" sqref="A47:A49"/>
    </sheetView>
  </sheetViews>
  <sheetFormatPr defaultColWidth="9" defaultRowHeight="13.2"/>
  <cols>
    <col min="1" max="1" width="8.77734375" style="34" customWidth="1"/>
    <col min="2" max="2" width="5.6640625" style="1" customWidth="1"/>
    <col min="3" max="4" width="3.88671875" style="1" customWidth="1"/>
    <col min="5" max="5" width="5.77734375" style="1" customWidth="1"/>
    <col min="6" max="22" width="3.88671875" style="1" customWidth="1"/>
    <col min="23" max="23" width="5.6640625" style="1" customWidth="1"/>
    <col min="24" max="42" width="3.88671875" style="1" customWidth="1"/>
    <col min="43" max="43" width="5.6640625" style="1" customWidth="1"/>
    <col min="44" max="44" width="8.88671875" style="1" customWidth="1"/>
    <col min="45" max="45" width="5.6640625" style="1" customWidth="1"/>
    <col min="46" max="46" width="4.88671875" style="1" customWidth="1"/>
    <col min="47" max="47" width="5.6640625" style="1" customWidth="1"/>
    <col min="48" max="49" width="4.88671875" style="1" customWidth="1"/>
    <col min="50" max="50" width="8.88671875" style="1" customWidth="1"/>
    <col min="51" max="51" width="6.21875" style="1" customWidth="1"/>
    <col min="52" max="52" width="8" style="1" customWidth="1"/>
    <col min="53" max="53" width="11.109375" style="1" customWidth="1"/>
    <col min="54" max="54" width="25.77734375" style="1" customWidth="1"/>
    <col min="55" max="16384" width="9" style="1"/>
  </cols>
  <sheetData>
    <row r="1" spans="1:63" ht="16.2">
      <c r="A1" s="650" t="s">
        <v>147</v>
      </c>
      <c r="BA1" s="15" t="s">
        <v>581</v>
      </c>
    </row>
    <row r="2" spans="1:63" s="15" customFormat="1" ht="12" customHeight="1" thickBot="1">
      <c r="A2" s="115"/>
      <c r="Y2" s="1"/>
      <c r="AW2" s="16"/>
    </row>
    <row r="3" spans="1:63" s="32" customFormat="1" ht="24" customHeight="1">
      <c r="A3" s="827" t="s">
        <v>191</v>
      </c>
      <c r="B3" s="1066" t="s">
        <v>148</v>
      </c>
      <c r="C3" s="1069" t="s">
        <v>252</v>
      </c>
      <c r="D3" s="1072" t="s">
        <v>254</v>
      </c>
      <c r="E3" s="1072" t="s">
        <v>149</v>
      </c>
      <c r="F3" s="1072" t="s">
        <v>150</v>
      </c>
      <c r="G3" s="1072" t="s">
        <v>151</v>
      </c>
      <c r="H3" s="1072" t="s">
        <v>152</v>
      </c>
      <c r="I3" s="1072" t="s">
        <v>159</v>
      </c>
      <c r="J3" s="1072" t="s">
        <v>161</v>
      </c>
      <c r="K3" s="1072" t="s">
        <v>146</v>
      </c>
      <c r="L3" s="1072" t="s">
        <v>227</v>
      </c>
      <c r="M3" s="1072" t="s">
        <v>153</v>
      </c>
      <c r="N3" s="1075" t="s">
        <v>222</v>
      </c>
      <c r="O3" s="1078" t="s">
        <v>223</v>
      </c>
      <c r="P3" s="1072" t="s">
        <v>225</v>
      </c>
      <c r="Q3" s="1072" t="s">
        <v>224</v>
      </c>
      <c r="R3" s="1069" t="s">
        <v>194</v>
      </c>
      <c r="S3" s="1072" t="s">
        <v>196</v>
      </c>
      <c r="T3" s="1072" t="s">
        <v>228</v>
      </c>
      <c r="U3" s="1072" t="s">
        <v>384</v>
      </c>
      <c r="V3" s="1072" t="s">
        <v>154</v>
      </c>
      <c r="W3" s="1072" t="s">
        <v>155</v>
      </c>
      <c r="X3" s="1072" t="s">
        <v>144</v>
      </c>
      <c r="Y3" s="1072" t="s">
        <v>229</v>
      </c>
      <c r="Z3" s="1072" t="s">
        <v>156</v>
      </c>
      <c r="AA3" s="1072" t="s">
        <v>157</v>
      </c>
      <c r="AB3" s="1072" t="s">
        <v>158</v>
      </c>
      <c r="AC3" s="1075" t="s">
        <v>230</v>
      </c>
      <c r="AD3" s="1072" t="s">
        <v>231</v>
      </c>
      <c r="AE3" s="1069" t="s">
        <v>207</v>
      </c>
      <c r="AF3" s="1072" t="s">
        <v>160</v>
      </c>
      <c r="AG3" s="1072" t="s">
        <v>273</v>
      </c>
      <c r="AH3" s="1072" t="s">
        <v>162</v>
      </c>
      <c r="AI3" s="1069" t="s">
        <v>163</v>
      </c>
      <c r="AJ3" s="1069" t="s">
        <v>582</v>
      </c>
      <c r="AK3" s="1072" t="s">
        <v>164</v>
      </c>
      <c r="AL3" s="1072" t="s">
        <v>165</v>
      </c>
      <c r="AM3" s="1072" t="s">
        <v>166</v>
      </c>
      <c r="AN3" s="1072" t="s">
        <v>167</v>
      </c>
      <c r="AO3" s="1072" t="s">
        <v>168</v>
      </c>
      <c r="AP3" s="1072" t="s">
        <v>169</v>
      </c>
      <c r="AQ3" s="1087" t="s">
        <v>171</v>
      </c>
      <c r="AR3" s="1090" t="s">
        <v>583</v>
      </c>
      <c r="AS3" s="1102" t="s">
        <v>172</v>
      </c>
      <c r="AT3" s="1105" t="s">
        <v>584</v>
      </c>
      <c r="AU3" s="1069" t="s">
        <v>193</v>
      </c>
      <c r="AV3" s="1069" t="s">
        <v>192</v>
      </c>
      <c r="AW3" s="1108" t="s">
        <v>170</v>
      </c>
      <c r="AX3" s="1111" t="s">
        <v>585</v>
      </c>
      <c r="AY3" s="1093" t="s">
        <v>173</v>
      </c>
      <c r="AZ3" s="1096" t="s">
        <v>6</v>
      </c>
      <c r="BA3" s="1099" t="s">
        <v>586</v>
      </c>
      <c r="BB3" s="1063" t="s">
        <v>174</v>
      </c>
    </row>
    <row r="4" spans="1:63" s="31" customFormat="1" ht="24" customHeight="1">
      <c r="A4" s="828"/>
      <c r="B4" s="1067"/>
      <c r="C4" s="1070"/>
      <c r="D4" s="1073"/>
      <c r="E4" s="1073"/>
      <c r="F4" s="1073"/>
      <c r="G4" s="1073"/>
      <c r="H4" s="1073"/>
      <c r="I4" s="1073"/>
      <c r="J4" s="1073"/>
      <c r="K4" s="1073"/>
      <c r="L4" s="1073"/>
      <c r="M4" s="1073"/>
      <c r="N4" s="1076"/>
      <c r="O4" s="1079"/>
      <c r="P4" s="1073"/>
      <c r="Q4" s="1073"/>
      <c r="R4" s="1081"/>
      <c r="S4" s="1073"/>
      <c r="T4" s="1073"/>
      <c r="U4" s="1073"/>
      <c r="V4" s="1073"/>
      <c r="W4" s="1073"/>
      <c r="X4" s="1073"/>
      <c r="Y4" s="1073"/>
      <c r="Z4" s="1073"/>
      <c r="AA4" s="1073"/>
      <c r="AB4" s="1073"/>
      <c r="AC4" s="1076"/>
      <c r="AD4" s="1073"/>
      <c r="AE4" s="1083"/>
      <c r="AF4" s="1073"/>
      <c r="AG4" s="1073"/>
      <c r="AH4" s="1073"/>
      <c r="AI4" s="1081"/>
      <c r="AJ4" s="1085"/>
      <c r="AK4" s="1073"/>
      <c r="AL4" s="1073"/>
      <c r="AM4" s="1073"/>
      <c r="AN4" s="1073"/>
      <c r="AO4" s="1073"/>
      <c r="AP4" s="1073"/>
      <c r="AQ4" s="1088"/>
      <c r="AR4" s="1091"/>
      <c r="AS4" s="1103"/>
      <c r="AT4" s="1106"/>
      <c r="AU4" s="1070"/>
      <c r="AV4" s="1070"/>
      <c r="AW4" s="1109"/>
      <c r="AX4" s="1112"/>
      <c r="AY4" s="1094"/>
      <c r="AZ4" s="1097"/>
      <c r="BA4" s="1100"/>
      <c r="BB4" s="1064"/>
    </row>
    <row r="5" spans="1:63" s="33" customFormat="1" ht="24" customHeight="1" thickBot="1">
      <c r="A5" s="828" t="s">
        <v>587</v>
      </c>
      <c r="B5" s="1068"/>
      <c r="C5" s="1071"/>
      <c r="D5" s="1074"/>
      <c r="E5" s="1074"/>
      <c r="F5" s="1074"/>
      <c r="G5" s="1074"/>
      <c r="H5" s="1074"/>
      <c r="I5" s="1074"/>
      <c r="J5" s="1074"/>
      <c r="K5" s="1074"/>
      <c r="L5" s="1074"/>
      <c r="M5" s="1074"/>
      <c r="N5" s="1077"/>
      <c r="O5" s="1080"/>
      <c r="P5" s="1074"/>
      <c r="Q5" s="1074"/>
      <c r="R5" s="1082"/>
      <c r="S5" s="1074"/>
      <c r="T5" s="1074"/>
      <c r="U5" s="1074"/>
      <c r="V5" s="1074"/>
      <c r="W5" s="1074"/>
      <c r="X5" s="1074"/>
      <c r="Y5" s="1074"/>
      <c r="Z5" s="1074"/>
      <c r="AA5" s="1074"/>
      <c r="AB5" s="1074"/>
      <c r="AC5" s="1077"/>
      <c r="AD5" s="1074"/>
      <c r="AE5" s="1084"/>
      <c r="AF5" s="1074"/>
      <c r="AG5" s="1074"/>
      <c r="AH5" s="1074"/>
      <c r="AI5" s="1082"/>
      <c r="AJ5" s="1086"/>
      <c r="AK5" s="1074"/>
      <c r="AL5" s="1074"/>
      <c r="AM5" s="1074"/>
      <c r="AN5" s="1074"/>
      <c r="AO5" s="1074"/>
      <c r="AP5" s="1074"/>
      <c r="AQ5" s="1089"/>
      <c r="AR5" s="1092"/>
      <c r="AS5" s="1104"/>
      <c r="AT5" s="1107"/>
      <c r="AU5" s="1071"/>
      <c r="AV5" s="1071"/>
      <c r="AW5" s="1110"/>
      <c r="AX5" s="1113"/>
      <c r="AY5" s="1095"/>
      <c r="AZ5" s="1098"/>
      <c r="BA5" s="1101"/>
      <c r="BB5" s="1065"/>
    </row>
    <row r="6" spans="1:63" s="31" customFormat="1" ht="24" customHeight="1">
      <c r="A6" s="829" t="s">
        <v>244</v>
      </c>
      <c r="B6" s="674"/>
      <c r="C6" s="675"/>
      <c r="D6" s="676"/>
      <c r="E6" s="677">
        <v>218</v>
      </c>
      <c r="F6" s="677">
        <v>11</v>
      </c>
      <c r="G6" s="677">
        <v>2</v>
      </c>
      <c r="H6" s="677">
        <v>8</v>
      </c>
      <c r="I6" s="677">
        <v>6</v>
      </c>
      <c r="J6" s="677">
        <v>12</v>
      </c>
      <c r="K6" s="677">
        <v>21</v>
      </c>
      <c r="L6" s="677">
        <v>4</v>
      </c>
      <c r="M6" s="677">
        <v>33</v>
      </c>
      <c r="N6" s="677">
        <v>3</v>
      </c>
      <c r="O6" s="677">
        <v>7</v>
      </c>
      <c r="P6" s="677">
        <v>8</v>
      </c>
      <c r="Q6" s="677">
        <v>22</v>
      </c>
      <c r="R6" s="677">
        <v>2</v>
      </c>
      <c r="S6" s="677">
        <v>0</v>
      </c>
      <c r="T6" s="677">
        <v>0</v>
      </c>
      <c r="U6" s="677">
        <v>0</v>
      </c>
      <c r="V6" s="677">
        <v>84</v>
      </c>
      <c r="W6" s="677">
        <v>101</v>
      </c>
      <c r="X6" s="677">
        <v>71</v>
      </c>
      <c r="Y6" s="677">
        <v>2</v>
      </c>
      <c r="Z6" s="677">
        <v>34</v>
      </c>
      <c r="AA6" s="677">
        <v>78</v>
      </c>
      <c r="AB6" s="677">
        <v>20</v>
      </c>
      <c r="AC6" s="677">
        <v>80</v>
      </c>
      <c r="AD6" s="677">
        <v>1</v>
      </c>
      <c r="AE6" s="677">
        <v>3</v>
      </c>
      <c r="AF6" s="677">
        <v>81</v>
      </c>
      <c r="AG6" s="677">
        <v>0</v>
      </c>
      <c r="AH6" s="677">
        <v>0</v>
      </c>
      <c r="AI6" s="677">
        <v>49</v>
      </c>
      <c r="AJ6" s="677">
        <v>41</v>
      </c>
      <c r="AK6" s="677">
        <v>2</v>
      </c>
      <c r="AL6" s="677">
        <v>21</v>
      </c>
      <c r="AM6" s="677">
        <v>5</v>
      </c>
      <c r="AN6" s="677">
        <v>26</v>
      </c>
      <c r="AO6" s="677">
        <v>14</v>
      </c>
      <c r="AP6" s="830">
        <v>53</v>
      </c>
      <c r="AQ6" s="831">
        <v>91</v>
      </c>
      <c r="AR6" s="832">
        <v>1214</v>
      </c>
      <c r="AS6" s="678">
        <v>86</v>
      </c>
      <c r="AT6" s="679">
        <v>32</v>
      </c>
      <c r="AU6" s="679">
        <v>271</v>
      </c>
      <c r="AV6" s="680">
        <v>0</v>
      </c>
      <c r="AW6" s="833">
        <v>0</v>
      </c>
      <c r="AX6" s="834">
        <v>1603</v>
      </c>
      <c r="AY6" s="835">
        <v>20</v>
      </c>
      <c r="AZ6" s="681">
        <v>1</v>
      </c>
      <c r="BA6" s="682">
        <v>1624</v>
      </c>
      <c r="BB6" s="836"/>
    </row>
    <row r="7" spans="1:63" s="31" customFormat="1" ht="24" customHeight="1">
      <c r="A7" s="837" t="s">
        <v>252</v>
      </c>
      <c r="B7" s="485"/>
      <c r="C7" s="484"/>
      <c r="D7" s="486"/>
      <c r="E7" s="683" t="s">
        <v>330</v>
      </c>
      <c r="F7" s="683" t="s">
        <v>330</v>
      </c>
      <c r="G7" s="683" t="s">
        <v>330</v>
      </c>
      <c r="H7" s="683" t="s">
        <v>330</v>
      </c>
      <c r="I7" s="683" t="s">
        <v>330</v>
      </c>
      <c r="J7" s="683" t="s">
        <v>330</v>
      </c>
      <c r="K7" s="683" t="s">
        <v>330</v>
      </c>
      <c r="L7" s="683" t="s">
        <v>330</v>
      </c>
      <c r="M7" s="683" t="s">
        <v>330</v>
      </c>
      <c r="N7" s="683" t="s">
        <v>330</v>
      </c>
      <c r="O7" s="683" t="s">
        <v>330</v>
      </c>
      <c r="P7" s="683" t="s">
        <v>330</v>
      </c>
      <c r="Q7" s="683" t="s">
        <v>330</v>
      </c>
      <c r="R7" s="683" t="s">
        <v>330</v>
      </c>
      <c r="S7" s="683" t="s">
        <v>330</v>
      </c>
      <c r="T7" s="683" t="s">
        <v>330</v>
      </c>
      <c r="U7" s="683" t="s">
        <v>330</v>
      </c>
      <c r="V7" s="683" t="s">
        <v>330</v>
      </c>
      <c r="W7" s="683" t="s">
        <v>330</v>
      </c>
      <c r="X7" s="683" t="s">
        <v>330</v>
      </c>
      <c r="Y7" s="683" t="s">
        <v>330</v>
      </c>
      <c r="Z7" s="683" t="s">
        <v>330</v>
      </c>
      <c r="AA7" s="683" t="s">
        <v>330</v>
      </c>
      <c r="AB7" s="683" t="s">
        <v>330</v>
      </c>
      <c r="AC7" s="683" t="s">
        <v>330</v>
      </c>
      <c r="AD7" s="683" t="s">
        <v>330</v>
      </c>
      <c r="AE7" s="683" t="s">
        <v>330</v>
      </c>
      <c r="AF7" s="683" t="s">
        <v>330</v>
      </c>
      <c r="AG7" s="683" t="s">
        <v>330</v>
      </c>
      <c r="AH7" s="683" t="s">
        <v>330</v>
      </c>
      <c r="AI7" s="683" t="s">
        <v>330</v>
      </c>
      <c r="AJ7" s="683" t="s">
        <v>330</v>
      </c>
      <c r="AK7" s="683" t="s">
        <v>330</v>
      </c>
      <c r="AL7" s="683" t="s">
        <v>330</v>
      </c>
      <c r="AM7" s="683" t="s">
        <v>330</v>
      </c>
      <c r="AN7" s="683" t="s">
        <v>330</v>
      </c>
      <c r="AO7" s="683" t="s">
        <v>330</v>
      </c>
      <c r="AP7" s="838" t="s">
        <v>330</v>
      </c>
      <c r="AQ7" s="839"/>
      <c r="AR7" s="692">
        <f t="shared" ref="AR7:AR8" si="0">SUM(B7:AQ7)</f>
        <v>0</v>
      </c>
      <c r="AS7" s="840" t="s">
        <v>330</v>
      </c>
      <c r="AT7" s="683" t="s">
        <v>330</v>
      </c>
      <c r="AU7" s="683" t="s">
        <v>330</v>
      </c>
      <c r="AV7" s="683" t="s">
        <v>330</v>
      </c>
      <c r="AW7" s="685" t="s">
        <v>330</v>
      </c>
      <c r="AX7" s="684">
        <f t="shared" ref="AX7:AX8" si="1">SUM(AR7:AW7)</f>
        <v>0</v>
      </c>
      <c r="AY7" s="841" t="s">
        <v>330</v>
      </c>
      <c r="AZ7" s="686"/>
      <c r="BA7" s="687">
        <f t="shared" ref="BA7:BA8" si="2">SUM(AX7:AZ7)</f>
        <v>0</v>
      </c>
      <c r="BB7" s="842"/>
    </row>
    <row r="8" spans="1:63" s="31" customFormat="1" ht="24" customHeight="1">
      <c r="A8" s="837" t="s">
        <v>254</v>
      </c>
      <c r="B8" s="688"/>
      <c r="C8" s="689"/>
      <c r="D8" s="690"/>
      <c r="E8" s="691" t="s">
        <v>330</v>
      </c>
      <c r="F8" s="691" t="s">
        <v>330</v>
      </c>
      <c r="G8" s="691" t="s">
        <v>330</v>
      </c>
      <c r="H8" s="691" t="s">
        <v>330</v>
      </c>
      <c r="I8" s="691" t="s">
        <v>330</v>
      </c>
      <c r="J8" s="691" t="s">
        <v>330</v>
      </c>
      <c r="K8" s="691" t="s">
        <v>330</v>
      </c>
      <c r="L8" s="691" t="s">
        <v>330</v>
      </c>
      <c r="M8" s="691" t="s">
        <v>330</v>
      </c>
      <c r="N8" s="691" t="s">
        <v>330</v>
      </c>
      <c r="O8" s="691" t="s">
        <v>330</v>
      </c>
      <c r="P8" s="691" t="s">
        <v>330</v>
      </c>
      <c r="Q8" s="691" t="s">
        <v>330</v>
      </c>
      <c r="R8" s="691" t="s">
        <v>330</v>
      </c>
      <c r="S8" s="691" t="s">
        <v>330</v>
      </c>
      <c r="T8" s="691" t="s">
        <v>330</v>
      </c>
      <c r="U8" s="691" t="s">
        <v>330</v>
      </c>
      <c r="V8" s="691" t="s">
        <v>330</v>
      </c>
      <c r="W8" s="691" t="s">
        <v>330</v>
      </c>
      <c r="X8" s="691" t="s">
        <v>330</v>
      </c>
      <c r="Y8" s="691" t="s">
        <v>330</v>
      </c>
      <c r="Z8" s="691" t="s">
        <v>330</v>
      </c>
      <c r="AA8" s="691" t="s">
        <v>330</v>
      </c>
      <c r="AB8" s="691" t="s">
        <v>330</v>
      </c>
      <c r="AC8" s="691" t="s">
        <v>330</v>
      </c>
      <c r="AD8" s="691" t="s">
        <v>330</v>
      </c>
      <c r="AE8" s="691" t="s">
        <v>330</v>
      </c>
      <c r="AF8" s="691" t="s">
        <v>330</v>
      </c>
      <c r="AG8" s="691" t="s">
        <v>330</v>
      </c>
      <c r="AH8" s="691" t="s">
        <v>330</v>
      </c>
      <c r="AI8" s="691" t="s">
        <v>330</v>
      </c>
      <c r="AJ8" s="691" t="s">
        <v>330</v>
      </c>
      <c r="AK8" s="691" t="s">
        <v>330</v>
      </c>
      <c r="AL8" s="691" t="s">
        <v>330</v>
      </c>
      <c r="AM8" s="691" t="s">
        <v>330</v>
      </c>
      <c r="AN8" s="691" t="s">
        <v>330</v>
      </c>
      <c r="AO8" s="691" t="s">
        <v>330</v>
      </c>
      <c r="AP8" s="483" t="s">
        <v>330</v>
      </c>
      <c r="AQ8" s="839"/>
      <c r="AR8" s="692">
        <f t="shared" si="0"/>
        <v>0</v>
      </c>
      <c r="AS8" s="843" t="s">
        <v>330</v>
      </c>
      <c r="AT8" s="691" t="s">
        <v>330</v>
      </c>
      <c r="AU8" s="691" t="s">
        <v>330</v>
      </c>
      <c r="AV8" s="691" t="s">
        <v>330</v>
      </c>
      <c r="AW8" s="693" t="s">
        <v>330</v>
      </c>
      <c r="AX8" s="692">
        <f t="shared" si="1"/>
        <v>0</v>
      </c>
      <c r="AY8" s="712" t="s">
        <v>330</v>
      </c>
      <c r="AZ8" s="694"/>
      <c r="BA8" s="695">
        <f t="shared" si="2"/>
        <v>0</v>
      </c>
      <c r="BB8" s="842"/>
    </row>
    <row r="9" spans="1:63" s="31" customFormat="1" ht="24" customHeight="1">
      <c r="A9" s="837" t="s">
        <v>241</v>
      </c>
      <c r="B9" s="696">
        <v>129</v>
      </c>
      <c r="C9" s="697"/>
      <c r="D9" s="697"/>
      <c r="E9" s="698"/>
      <c r="F9" s="698"/>
      <c r="G9" s="698"/>
      <c r="H9" s="698"/>
      <c r="I9" s="698"/>
      <c r="J9" s="698"/>
      <c r="K9" s="699">
        <v>75</v>
      </c>
      <c r="L9" s="699">
        <v>6</v>
      </c>
      <c r="M9" s="699">
        <v>56</v>
      </c>
      <c r="N9" s="699">
        <v>5</v>
      </c>
      <c r="O9" s="699">
        <v>13</v>
      </c>
      <c r="P9" s="699">
        <v>12</v>
      </c>
      <c r="Q9" s="699">
        <v>29</v>
      </c>
      <c r="R9" s="699">
        <v>2</v>
      </c>
      <c r="S9" s="699">
        <v>5</v>
      </c>
      <c r="T9" s="699"/>
      <c r="U9" s="699"/>
      <c r="V9" s="699">
        <v>124</v>
      </c>
      <c r="W9" s="699">
        <v>85</v>
      </c>
      <c r="X9" s="699">
        <v>42</v>
      </c>
      <c r="Y9" s="699">
        <v>7</v>
      </c>
      <c r="Z9" s="699">
        <v>46</v>
      </c>
      <c r="AA9" s="699">
        <v>26</v>
      </c>
      <c r="AB9" s="699">
        <v>39</v>
      </c>
      <c r="AC9" s="699">
        <v>31</v>
      </c>
      <c r="AD9" s="699">
        <v>11</v>
      </c>
      <c r="AE9" s="699">
        <v>4</v>
      </c>
      <c r="AF9" s="699">
        <v>12</v>
      </c>
      <c r="AG9" s="699">
        <v>4</v>
      </c>
      <c r="AH9" s="699"/>
      <c r="AI9" s="699">
        <v>18</v>
      </c>
      <c r="AJ9" s="699">
        <v>6</v>
      </c>
      <c r="AK9" s="699">
        <v>59</v>
      </c>
      <c r="AL9" s="699">
        <v>59</v>
      </c>
      <c r="AM9" s="699">
        <v>7</v>
      </c>
      <c r="AN9" s="699">
        <v>144</v>
      </c>
      <c r="AO9" s="699">
        <v>12</v>
      </c>
      <c r="AP9" s="707">
        <v>39</v>
      </c>
      <c r="AQ9" s="839">
        <v>212</v>
      </c>
      <c r="AR9" s="725">
        <v>1319</v>
      </c>
      <c r="AS9" s="744">
        <v>37</v>
      </c>
      <c r="AT9" s="701">
        <v>21</v>
      </c>
      <c r="AU9" s="701">
        <v>71</v>
      </c>
      <c r="AV9" s="702">
        <v>1</v>
      </c>
      <c r="AW9" s="703"/>
      <c r="AX9" s="844">
        <v>1449</v>
      </c>
      <c r="AY9" s="706">
        <v>37</v>
      </c>
      <c r="AZ9" s="704"/>
      <c r="BA9" s="705">
        <v>1486</v>
      </c>
      <c r="BB9" s="842"/>
    </row>
    <row r="10" spans="1:63" s="31" customFormat="1" ht="24" customHeight="1">
      <c r="A10" s="837" t="s">
        <v>242</v>
      </c>
      <c r="B10" s="706">
        <v>6</v>
      </c>
      <c r="C10" s="707"/>
      <c r="D10" s="708"/>
      <c r="E10" s="698"/>
      <c r="F10" s="698"/>
      <c r="G10" s="698"/>
      <c r="H10" s="698"/>
      <c r="I10" s="698"/>
      <c r="J10" s="698"/>
      <c r="K10" s="707">
        <v>1</v>
      </c>
      <c r="L10" s="707"/>
      <c r="M10" s="707"/>
      <c r="N10" s="707"/>
      <c r="O10" s="707"/>
      <c r="P10" s="707"/>
      <c r="Q10" s="707">
        <v>1</v>
      </c>
      <c r="R10" s="707"/>
      <c r="S10" s="707"/>
      <c r="T10" s="707"/>
      <c r="U10" s="707"/>
      <c r="V10" s="701"/>
      <c r="W10" s="701">
        <v>1</v>
      </c>
      <c r="X10" s="707"/>
      <c r="Y10" s="707"/>
      <c r="Z10" s="707"/>
      <c r="AA10" s="707">
        <v>1</v>
      </c>
      <c r="AB10" s="707"/>
      <c r="AC10" s="707">
        <v>1</v>
      </c>
      <c r="AD10" s="707"/>
      <c r="AE10" s="707"/>
      <c r="AF10" s="707"/>
      <c r="AG10" s="707"/>
      <c r="AH10" s="707"/>
      <c r="AI10" s="707"/>
      <c r="AJ10" s="707"/>
      <c r="AK10" s="707"/>
      <c r="AL10" s="707">
        <v>1</v>
      </c>
      <c r="AM10" s="707"/>
      <c r="AN10" s="707"/>
      <c r="AO10" s="707"/>
      <c r="AP10" s="701"/>
      <c r="AQ10" s="839"/>
      <c r="AR10" s="725">
        <v>12</v>
      </c>
      <c r="AS10" s="708"/>
      <c r="AT10" s="707"/>
      <c r="AU10" s="701"/>
      <c r="AV10" s="702"/>
      <c r="AW10" s="700"/>
      <c r="AX10" s="844">
        <v>12</v>
      </c>
      <c r="AY10" s="709"/>
      <c r="AZ10" s="710"/>
      <c r="BA10" s="711">
        <v>12</v>
      </c>
      <c r="BB10" s="842"/>
    </row>
    <row r="11" spans="1:63" s="31" customFormat="1" ht="24" customHeight="1">
      <c r="A11" s="837" t="s">
        <v>132</v>
      </c>
      <c r="B11" s="706">
        <v>14</v>
      </c>
      <c r="C11" s="707"/>
      <c r="D11" s="708"/>
      <c r="E11" s="690"/>
      <c r="F11" s="690"/>
      <c r="G11" s="690"/>
      <c r="H11" s="690"/>
      <c r="I11" s="690"/>
      <c r="J11" s="690"/>
      <c r="K11" s="701">
        <v>1</v>
      </c>
      <c r="L11" s="691"/>
      <c r="M11" s="701">
        <v>4</v>
      </c>
      <c r="N11" s="691"/>
      <c r="O11" s="691">
        <v>4</v>
      </c>
      <c r="P11" s="701"/>
      <c r="Q11" s="701"/>
      <c r="R11" s="691"/>
      <c r="S11" s="691"/>
      <c r="T11" s="691"/>
      <c r="U11" s="691"/>
      <c r="V11" s="701">
        <v>4</v>
      </c>
      <c r="W11" s="701">
        <v>3</v>
      </c>
      <c r="X11" s="701"/>
      <c r="Y11" s="691"/>
      <c r="Z11" s="691">
        <v>2</v>
      </c>
      <c r="AA11" s="691">
        <v>9</v>
      </c>
      <c r="AB11" s="691">
        <v>4</v>
      </c>
      <c r="AC11" s="691">
        <v>3</v>
      </c>
      <c r="AD11" s="691"/>
      <c r="AE11" s="691">
        <v>1</v>
      </c>
      <c r="AF11" s="701"/>
      <c r="AG11" s="691"/>
      <c r="AH11" s="691"/>
      <c r="AI11" s="691"/>
      <c r="AJ11" s="691"/>
      <c r="AK11" s="691">
        <v>6</v>
      </c>
      <c r="AL11" s="701"/>
      <c r="AM11" s="701"/>
      <c r="AN11" s="701">
        <v>1</v>
      </c>
      <c r="AO11" s="701"/>
      <c r="AP11" s="691">
        <v>3</v>
      </c>
      <c r="AQ11" s="839">
        <v>7</v>
      </c>
      <c r="AR11" s="845">
        <v>66</v>
      </c>
      <c r="AS11" s="843"/>
      <c r="AT11" s="691"/>
      <c r="AU11" s="701">
        <v>1</v>
      </c>
      <c r="AV11" s="702"/>
      <c r="AW11" s="539"/>
      <c r="AX11" s="844">
        <v>67</v>
      </c>
      <c r="AY11" s="706"/>
      <c r="AZ11" s="694">
        <v>2</v>
      </c>
      <c r="BA11" s="687">
        <v>69</v>
      </c>
      <c r="BB11" s="842"/>
    </row>
    <row r="12" spans="1:63" s="31" customFormat="1" ht="24" customHeight="1">
      <c r="A12" s="837" t="s">
        <v>133</v>
      </c>
      <c r="B12" s="503">
        <v>12</v>
      </c>
      <c r="C12" s="713"/>
      <c r="D12" s="713"/>
      <c r="E12" s="484"/>
      <c r="F12" s="484"/>
      <c r="G12" s="484"/>
      <c r="H12" s="484"/>
      <c r="I12" s="484"/>
      <c r="J12" s="484"/>
      <c r="K12" s="504">
        <v>4</v>
      </c>
      <c r="L12" s="504"/>
      <c r="M12" s="504">
        <v>9</v>
      </c>
      <c r="N12" s="504"/>
      <c r="O12" s="504"/>
      <c r="P12" s="504"/>
      <c r="Q12" s="504"/>
      <c r="R12" s="504"/>
      <c r="S12" s="504"/>
      <c r="T12" s="504"/>
      <c r="U12" s="504"/>
      <c r="V12" s="504">
        <v>3</v>
      </c>
      <c r="W12" s="504">
        <v>7</v>
      </c>
      <c r="X12" s="504"/>
      <c r="Y12" s="504"/>
      <c r="Z12" s="504">
        <v>2</v>
      </c>
      <c r="AA12" s="504"/>
      <c r="AB12" s="504">
        <v>1</v>
      </c>
      <c r="AC12" s="504"/>
      <c r="AD12" s="504"/>
      <c r="AE12" s="504"/>
      <c r="AF12" s="504"/>
      <c r="AG12" s="504"/>
      <c r="AH12" s="504"/>
      <c r="AI12" s="504"/>
      <c r="AJ12" s="699"/>
      <c r="AK12" s="699">
        <v>8</v>
      </c>
      <c r="AL12" s="699">
        <v>1</v>
      </c>
      <c r="AM12" s="699"/>
      <c r="AN12" s="699">
        <v>4</v>
      </c>
      <c r="AO12" s="699"/>
      <c r="AP12" s="699">
        <v>1</v>
      </c>
      <c r="AQ12" s="839">
        <v>13</v>
      </c>
      <c r="AR12" s="692">
        <v>65</v>
      </c>
      <c r="AS12" s="697"/>
      <c r="AT12" s="699">
        <v>4</v>
      </c>
      <c r="AU12" s="699"/>
      <c r="AV12" s="716"/>
      <c r="AW12" s="714"/>
      <c r="AX12" s="846">
        <v>69</v>
      </c>
      <c r="AY12" s="706"/>
      <c r="AZ12" s="704"/>
      <c r="BA12" s="711">
        <v>69</v>
      </c>
      <c r="BB12" s="847"/>
      <c r="BC12" s="822"/>
      <c r="BD12" s="822"/>
      <c r="BE12" s="822"/>
      <c r="BF12" s="822"/>
      <c r="BG12" s="822"/>
      <c r="BH12" s="822"/>
      <c r="BI12" s="822"/>
      <c r="BJ12" s="822"/>
      <c r="BK12" s="822"/>
    </row>
    <row r="13" spans="1:63" s="31" customFormat="1" ht="24" customHeight="1">
      <c r="A13" s="837" t="s">
        <v>136</v>
      </c>
      <c r="B13" s="717">
        <v>7</v>
      </c>
      <c r="C13" s="483"/>
      <c r="D13" s="718"/>
      <c r="E13" s="484"/>
      <c r="F13" s="484"/>
      <c r="G13" s="484"/>
      <c r="H13" s="484"/>
      <c r="I13" s="484"/>
      <c r="J13" s="484"/>
      <c r="K13" s="483"/>
      <c r="L13" s="483"/>
      <c r="M13" s="483">
        <v>2</v>
      </c>
      <c r="N13" s="483"/>
      <c r="O13" s="483"/>
      <c r="P13" s="483"/>
      <c r="Q13" s="483"/>
      <c r="R13" s="483"/>
      <c r="S13" s="483"/>
      <c r="T13" s="483"/>
      <c r="U13" s="483"/>
      <c r="V13" s="483">
        <v>1</v>
      </c>
      <c r="W13" s="483">
        <v>2</v>
      </c>
      <c r="X13" s="483">
        <v>4</v>
      </c>
      <c r="Y13" s="483"/>
      <c r="Z13" s="483"/>
      <c r="AA13" s="483"/>
      <c r="AB13" s="483">
        <v>2</v>
      </c>
      <c r="AC13" s="483">
        <v>1</v>
      </c>
      <c r="AD13" s="483"/>
      <c r="AE13" s="483"/>
      <c r="AF13" s="483"/>
      <c r="AG13" s="483"/>
      <c r="AH13" s="483"/>
      <c r="AI13" s="483"/>
      <c r="AJ13" s="505"/>
      <c r="AK13" s="506">
        <v>1</v>
      </c>
      <c r="AL13" s="505">
        <v>1</v>
      </c>
      <c r="AM13" s="506"/>
      <c r="AN13" s="505">
        <v>1</v>
      </c>
      <c r="AO13" s="506"/>
      <c r="AP13" s="505"/>
      <c r="AQ13" s="839"/>
      <c r="AR13" s="692">
        <v>22</v>
      </c>
      <c r="AS13" s="713">
        <v>2</v>
      </c>
      <c r="AT13" s="504"/>
      <c r="AU13" s="505">
        <v>1</v>
      </c>
      <c r="AV13" s="504"/>
      <c r="AW13" s="507"/>
      <c r="AX13" s="848">
        <v>25</v>
      </c>
      <c r="AY13" s="503"/>
      <c r="AZ13" s="719"/>
      <c r="BA13" s="720">
        <v>25</v>
      </c>
      <c r="BB13" s="842"/>
    </row>
    <row r="14" spans="1:63" s="31" customFormat="1" ht="24" customHeight="1">
      <c r="A14" s="837" t="s">
        <v>209</v>
      </c>
      <c r="B14" s="709">
        <v>6</v>
      </c>
      <c r="C14" s="708">
        <v>0</v>
      </c>
      <c r="D14" s="708">
        <v>0</v>
      </c>
      <c r="E14" s="721"/>
      <c r="F14" s="721"/>
      <c r="G14" s="721"/>
      <c r="H14" s="721"/>
      <c r="I14" s="721"/>
      <c r="J14" s="721"/>
      <c r="K14" s="707">
        <v>2</v>
      </c>
      <c r="L14" s="707">
        <v>0</v>
      </c>
      <c r="M14" s="707">
        <v>0</v>
      </c>
      <c r="N14" s="707">
        <v>0</v>
      </c>
      <c r="O14" s="707">
        <v>0</v>
      </c>
      <c r="P14" s="707">
        <v>0</v>
      </c>
      <c r="Q14" s="707">
        <v>1</v>
      </c>
      <c r="R14" s="707">
        <v>0</v>
      </c>
      <c r="S14" s="707">
        <v>0</v>
      </c>
      <c r="T14" s="707">
        <v>0</v>
      </c>
      <c r="U14" s="691">
        <v>0</v>
      </c>
      <c r="V14" s="707">
        <v>3</v>
      </c>
      <c r="W14" s="707">
        <v>4</v>
      </c>
      <c r="X14" s="707">
        <v>0</v>
      </c>
      <c r="Y14" s="707">
        <v>0</v>
      </c>
      <c r="Z14" s="707">
        <v>1</v>
      </c>
      <c r="AA14" s="707">
        <v>4</v>
      </c>
      <c r="AB14" s="707">
        <v>0</v>
      </c>
      <c r="AC14" s="707">
        <v>2</v>
      </c>
      <c r="AD14" s="707">
        <v>0</v>
      </c>
      <c r="AE14" s="707">
        <v>0</v>
      </c>
      <c r="AF14" s="707">
        <v>0</v>
      </c>
      <c r="AG14" s="707">
        <v>0</v>
      </c>
      <c r="AH14" s="707">
        <v>0</v>
      </c>
      <c r="AI14" s="707">
        <v>1</v>
      </c>
      <c r="AJ14" s="508">
        <v>0</v>
      </c>
      <c r="AK14" s="508">
        <v>0</v>
      </c>
      <c r="AL14" s="508">
        <v>0</v>
      </c>
      <c r="AM14" s="508">
        <v>0</v>
      </c>
      <c r="AN14" s="508">
        <v>2</v>
      </c>
      <c r="AO14" s="508">
        <v>0</v>
      </c>
      <c r="AP14" s="508">
        <v>0</v>
      </c>
      <c r="AQ14" s="839">
        <v>6</v>
      </c>
      <c r="AR14" s="692">
        <v>32</v>
      </c>
      <c r="AS14" s="737">
        <v>3</v>
      </c>
      <c r="AT14" s="508">
        <v>0</v>
      </c>
      <c r="AU14" s="508">
        <v>0</v>
      </c>
      <c r="AV14" s="510">
        <v>0</v>
      </c>
      <c r="AW14" s="511">
        <v>0</v>
      </c>
      <c r="AX14" s="722">
        <v>35</v>
      </c>
      <c r="AY14" s="753"/>
      <c r="AZ14" s="723"/>
      <c r="BA14" s="724">
        <v>35</v>
      </c>
      <c r="BB14" s="842"/>
    </row>
    <row r="15" spans="1:63" s="31" customFormat="1" ht="24" customHeight="1">
      <c r="A15" s="837" t="s">
        <v>134</v>
      </c>
      <c r="B15" s="696">
        <v>56</v>
      </c>
      <c r="C15" s="708"/>
      <c r="D15" s="708"/>
      <c r="E15" s="699">
        <v>41</v>
      </c>
      <c r="F15" s="708">
        <v>1</v>
      </c>
      <c r="G15" s="699">
        <v>1</v>
      </c>
      <c r="H15" s="699">
        <v>1</v>
      </c>
      <c r="I15" s="699">
        <v>3</v>
      </c>
      <c r="J15" s="699">
        <v>5</v>
      </c>
      <c r="K15" s="721"/>
      <c r="L15" s="721"/>
      <c r="M15" s="699">
        <v>9</v>
      </c>
      <c r="N15" s="699"/>
      <c r="O15" s="699">
        <v>2</v>
      </c>
      <c r="P15" s="699">
        <v>6</v>
      </c>
      <c r="Q15" s="699">
        <v>6</v>
      </c>
      <c r="R15" s="699"/>
      <c r="S15" s="708">
        <v>2</v>
      </c>
      <c r="T15" s="699">
        <v>1</v>
      </c>
      <c r="U15" s="708"/>
      <c r="V15" s="699">
        <v>12</v>
      </c>
      <c r="W15" s="699">
        <v>31</v>
      </c>
      <c r="X15" s="699">
        <v>17</v>
      </c>
      <c r="Y15" s="699"/>
      <c r="Z15" s="699">
        <v>6</v>
      </c>
      <c r="AA15" s="699">
        <v>2</v>
      </c>
      <c r="AB15" s="699">
        <v>28</v>
      </c>
      <c r="AC15" s="699">
        <v>64</v>
      </c>
      <c r="AD15" s="708">
        <v>3</v>
      </c>
      <c r="AE15" s="708"/>
      <c r="AF15" s="699">
        <v>1</v>
      </c>
      <c r="AG15" s="708"/>
      <c r="AH15" s="708"/>
      <c r="AI15" s="699">
        <v>35</v>
      </c>
      <c r="AJ15" s="699">
        <v>9</v>
      </c>
      <c r="AK15" s="699">
        <v>3</v>
      </c>
      <c r="AL15" s="699">
        <v>48</v>
      </c>
      <c r="AM15" s="699">
        <v>35</v>
      </c>
      <c r="AN15" s="699">
        <v>10</v>
      </c>
      <c r="AO15" s="699">
        <v>9</v>
      </c>
      <c r="AP15" s="504">
        <v>1</v>
      </c>
      <c r="AQ15" s="839">
        <v>36</v>
      </c>
      <c r="AR15" s="725">
        <v>484</v>
      </c>
      <c r="AS15" s="708">
        <v>16</v>
      </c>
      <c r="AT15" s="699">
        <v>4</v>
      </c>
      <c r="AU15" s="699">
        <v>92</v>
      </c>
      <c r="AV15" s="716">
        <v>4</v>
      </c>
      <c r="AW15" s="714"/>
      <c r="AX15" s="846">
        <v>600</v>
      </c>
      <c r="AY15" s="696">
        <v>1</v>
      </c>
      <c r="AZ15" s="710">
        <v>1</v>
      </c>
      <c r="BA15" s="705">
        <v>602</v>
      </c>
      <c r="BB15" s="842"/>
    </row>
    <row r="16" spans="1:63" s="31" customFormat="1" ht="24" customHeight="1">
      <c r="A16" s="837" t="s">
        <v>243</v>
      </c>
      <c r="B16" s="696">
        <v>13</v>
      </c>
      <c r="C16" s="708">
        <v>0</v>
      </c>
      <c r="D16" s="708">
        <v>0</v>
      </c>
      <c r="E16" s="699">
        <v>7</v>
      </c>
      <c r="F16" s="708">
        <v>0</v>
      </c>
      <c r="G16" s="708">
        <v>0</v>
      </c>
      <c r="H16" s="708">
        <v>2</v>
      </c>
      <c r="I16" s="708">
        <v>0</v>
      </c>
      <c r="J16" s="708">
        <v>1</v>
      </c>
      <c r="K16" s="721"/>
      <c r="L16" s="721"/>
      <c r="M16" s="699">
        <v>1</v>
      </c>
      <c r="N16" s="708">
        <v>1</v>
      </c>
      <c r="O16" s="699">
        <v>1</v>
      </c>
      <c r="P16" s="699">
        <v>3</v>
      </c>
      <c r="Q16" s="699">
        <v>0</v>
      </c>
      <c r="R16" s="708">
        <v>0</v>
      </c>
      <c r="S16" s="708">
        <v>0</v>
      </c>
      <c r="T16" s="708">
        <v>0</v>
      </c>
      <c r="U16" s="708"/>
      <c r="V16" s="699">
        <v>4</v>
      </c>
      <c r="W16" s="699">
        <v>0</v>
      </c>
      <c r="X16" s="708">
        <v>0</v>
      </c>
      <c r="Y16" s="708">
        <v>0</v>
      </c>
      <c r="Z16" s="699">
        <v>4</v>
      </c>
      <c r="AA16" s="699">
        <v>0</v>
      </c>
      <c r="AB16" s="699">
        <v>1</v>
      </c>
      <c r="AC16" s="708">
        <v>5</v>
      </c>
      <c r="AD16" s="708">
        <v>0</v>
      </c>
      <c r="AE16" s="708">
        <v>0</v>
      </c>
      <c r="AF16" s="708">
        <v>2</v>
      </c>
      <c r="AG16" s="708">
        <v>0</v>
      </c>
      <c r="AH16" s="708">
        <v>0</v>
      </c>
      <c r="AI16" s="708">
        <v>10</v>
      </c>
      <c r="AJ16" s="699">
        <v>1</v>
      </c>
      <c r="AK16" s="708">
        <v>2</v>
      </c>
      <c r="AL16" s="699">
        <v>2</v>
      </c>
      <c r="AM16" s="699">
        <v>1</v>
      </c>
      <c r="AN16" s="699">
        <v>4</v>
      </c>
      <c r="AO16" s="699">
        <v>1</v>
      </c>
      <c r="AP16" s="699">
        <v>3</v>
      </c>
      <c r="AQ16" s="839">
        <v>5</v>
      </c>
      <c r="AR16" s="725">
        <v>74</v>
      </c>
      <c r="AS16" s="708">
        <v>3</v>
      </c>
      <c r="AT16" s="708"/>
      <c r="AU16" s="699">
        <v>1</v>
      </c>
      <c r="AV16" s="504"/>
      <c r="AW16" s="710"/>
      <c r="AX16" s="846">
        <v>78</v>
      </c>
      <c r="AY16" s="706"/>
      <c r="AZ16" s="710"/>
      <c r="BA16" s="705">
        <v>78</v>
      </c>
      <c r="BB16" s="842"/>
    </row>
    <row r="17" spans="1:54" s="31" customFormat="1" ht="24" customHeight="1">
      <c r="A17" s="837" t="s">
        <v>235</v>
      </c>
      <c r="B17" s="512">
        <v>49</v>
      </c>
      <c r="C17" s="513">
        <v>0</v>
      </c>
      <c r="D17" s="513">
        <v>1</v>
      </c>
      <c r="E17" s="513">
        <v>35</v>
      </c>
      <c r="F17" s="513">
        <v>2</v>
      </c>
      <c r="G17" s="513">
        <v>2</v>
      </c>
      <c r="H17" s="513">
        <v>3</v>
      </c>
      <c r="I17" s="513">
        <v>0</v>
      </c>
      <c r="J17" s="513">
        <v>3</v>
      </c>
      <c r="K17" s="513">
        <v>17</v>
      </c>
      <c r="L17" s="513">
        <v>3</v>
      </c>
      <c r="M17" s="484"/>
      <c r="N17" s="484"/>
      <c r="O17" s="484"/>
      <c r="P17" s="484"/>
      <c r="Q17" s="513">
        <v>30</v>
      </c>
      <c r="R17" s="513">
        <v>1</v>
      </c>
      <c r="S17" s="513">
        <v>6</v>
      </c>
      <c r="T17" s="513">
        <v>0</v>
      </c>
      <c r="U17" s="513">
        <v>0</v>
      </c>
      <c r="V17" s="513">
        <v>9</v>
      </c>
      <c r="W17" s="513">
        <v>29</v>
      </c>
      <c r="X17" s="513">
        <v>16</v>
      </c>
      <c r="Y17" s="513">
        <v>0</v>
      </c>
      <c r="Z17" s="513">
        <v>3</v>
      </c>
      <c r="AA17" s="513">
        <v>8</v>
      </c>
      <c r="AB17" s="513">
        <v>7</v>
      </c>
      <c r="AC17" s="513">
        <v>15</v>
      </c>
      <c r="AD17" s="513">
        <v>0</v>
      </c>
      <c r="AE17" s="513">
        <v>3</v>
      </c>
      <c r="AF17" s="513">
        <v>8</v>
      </c>
      <c r="AG17" s="513">
        <v>0</v>
      </c>
      <c r="AH17" s="513">
        <v>0</v>
      </c>
      <c r="AI17" s="513">
        <v>17</v>
      </c>
      <c r="AJ17" s="513">
        <v>1</v>
      </c>
      <c r="AK17" s="513">
        <v>2</v>
      </c>
      <c r="AL17" s="513">
        <v>13</v>
      </c>
      <c r="AM17" s="513">
        <v>2</v>
      </c>
      <c r="AN17" s="513">
        <v>2</v>
      </c>
      <c r="AO17" s="513">
        <v>2</v>
      </c>
      <c r="AP17" s="513">
        <v>7</v>
      </c>
      <c r="AQ17" s="839">
        <v>27</v>
      </c>
      <c r="AR17" s="845">
        <v>323</v>
      </c>
      <c r="AS17" s="514">
        <v>8</v>
      </c>
      <c r="AT17" s="513">
        <v>2</v>
      </c>
      <c r="AU17" s="513">
        <v>52</v>
      </c>
      <c r="AV17" s="513">
        <v>0</v>
      </c>
      <c r="AW17" s="515">
        <v>0</v>
      </c>
      <c r="AX17" s="849">
        <v>385</v>
      </c>
      <c r="AY17" s="512">
        <v>2</v>
      </c>
      <c r="AZ17" s="726">
        <v>2619</v>
      </c>
      <c r="BA17" s="724">
        <v>3006</v>
      </c>
      <c r="BB17" s="842" t="s">
        <v>399</v>
      </c>
    </row>
    <row r="18" spans="1:54" s="31" customFormat="1" ht="24" customHeight="1">
      <c r="A18" s="837" t="s">
        <v>221</v>
      </c>
      <c r="B18" s="512">
        <v>11</v>
      </c>
      <c r="C18" s="513">
        <v>0</v>
      </c>
      <c r="D18" s="513">
        <v>0</v>
      </c>
      <c r="E18" s="513">
        <v>20</v>
      </c>
      <c r="F18" s="513">
        <v>0</v>
      </c>
      <c r="G18" s="513">
        <v>0</v>
      </c>
      <c r="H18" s="513">
        <v>0</v>
      </c>
      <c r="I18" s="513">
        <v>0</v>
      </c>
      <c r="J18" s="513">
        <v>4</v>
      </c>
      <c r="K18" s="513">
        <v>0</v>
      </c>
      <c r="L18" s="513">
        <v>0</v>
      </c>
      <c r="M18" s="484"/>
      <c r="N18" s="484"/>
      <c r="O18" s="484"/>
      <c r="P18" s="484"/>
      <c r="Q18" s="513">
        <v>3</v>
      </c>
      <c r="R18" s="513">
        <v>0</v>
      </c>
      <c r="S18" s="513">
        <v>0</v>
      </c>
      <c r="T18" s="513">
        <v>0</v>
      </c>
      <c r="U18" s="513">
        <v>0</v>
      </c>
      <c r="V18" s="513">
        <v>3</v>
      </c>
      <c r="W18" s="513">
        <v>8</v>
      </c>
      <c r="X18" s="513">
        <v>1</v>
      </c>
      <c r="Y18" s="513">
        <v>0</v>
      </c>
      <c r="Z18" s="513">
        <v>2</v>
      </c>
      <c r="AA18" s="513">
        <v>0</v>
      </c>
      <c r="AB18" s="513">
        <v>0</v>
      </c>
      <c r="AC18" s="513">
        <v>2</v>
      </c>
      <c r="AD18" s="513">
        <v>0</v>
      </c>
      <c r="AE18" s="513">
        <v>1</v>
      </c>
      <c r="AF18" s="513">
        <v>0</v>
      </c>
      <c r="AG18" s="513">
        <v>0</v>
      </c>
      <c r="AH18" s="513">
        <v>0</v>
      </c>
      <c r="AI18" s="513">
        <v>14</v>
      </c>
      <c r="AJ18" s="513">
        <v>0</v>
      </c>
      <c r="AK18" s="513">
        <v>0</v>
      </c>
      <c r="AL18" s="513">
        <v>7</v>
      </c>
      <c r="AM18" s="513">
        <v>3</v>
      </c>
      <c r="AN18" s="513">
        <v>0</v>
      </c>
      <c r="AO18" s="513">
        <v>0</v>
      </c>
      <c r="AP18" s="513">
        <v>1</v>
      </c>
      <c r="AQ18" s="839">
        <v>4</v>
      </c>
      <c r="AR18" s="692">
        <v>84</v>
      </c>
      <c r="AS18" s="514">
        <v>1</v>
      </c>
      <c r="AT18" s="513">
        <v>0</v>
      </c>
      <c r="AU18" s="513">
        <v>12</v>
      </c>
      <c r="AV18" s="513">
        <v>0</v>
      </c>
      <c r="AW18" s="539">
        <v>0</v>
      </c>
      <c r="AX18" s="849">
        <v>97</v>
      </c>
      <c r="AY18" s="512">
        <v>2</v>
      </c>
      <c r="AZ18" s="726">
        <v>5</v>
      </c>
      <c r="BA18" s="705">
        <v>104</v>
      </c>
      <c r="BB18" s="842" t="s">
        <v>399</v>
      </c>
    </row>
    <row r="19" spans="1:54" s="31" customFormat="1" ht="24" customHeight="1">
      <c r="A19" s="837" t="s">
        <v>223</v>
      </c>
      <c r="B19" s="512">
        <v>26</v>
      </c>
      <c r="C19" s="513">
        <v>0</v>
      </c>
      <c r="D19" s="513">
        <v>0</v>
      </c>
      <c r="E19" s="513">
        <v>16</v>
      </c>
      <c r="F19" s="513">
        <v>1</v>
      </c>
      <c r="G19" s="513">
        <v>0</v>
      </c>
      <c r="H19" s="513">
        <v>0</v>
      </c>
      <c r="I19" s="513">
        <v>0</v>
      </c>
      <c r="J19" s="513">
        <v>1</v>
      </c>
      <c r="K19" s="513">
        <v>9</v>
      </c>
      <c r="L19" s="513">
        <v>0</v>
      </c>
      <c r="M19" s="484"/>
      <c r="N19" s="484"/>
      <c r="O19" s="484"/>
      <c r="P19" s="484"/>
      <c r="Q19" s="513">
        <v>1</v>
      </c>
      <c r="R19" s="513">
        <v>0</v>
      </c>
      <c r="S19" s="513">
        <v>1</v>
      </c>
      <c r="T19" s="513">
        <v>0</v>
      </c>
      <c r="U19" s="513">
        <v>0</v>
      </c>
      <c r="V19" s="513">
        <v>0</v>
      </c>
      <c r="W19" s="513">
        <v>9</v>
      </c>
      <c r="X19" s="513">
        <v>7</v>
      </c>
      <c r="Y19" s="513">
        <v>1</v>
      </c>
      <c r="Z19" s="513">
        <v>1</v>
      </c>
      <c r="AA19" s="513">
        <v>0</v>
      </c>
      <c r="AB19" s="513">
        <v>4</v>
      </c>
      <c r="AC19" s="513">
        <v>4</v>
      </c>
      <c r="AD19" s="513">
        <v>0</v>
      </c>
      <c r="AE19" s="513">
        <v>0</v>
      </c>
      <c r="AF19" s="513">
        <v>2</v>
      </c>
      <c r="AG19" s="513">
        <v>0</v>
      </c>
      <c r="AH19" s="513">
        <v>0</v>
      </c>
      <c r="AI19" s="513">
        <v>5</v>
      </c>
      <c r="AJ19" s="513">
        <v>2</v>
      </c>
      <c r="AK19" s="513">
        <v>1</v>
      </c>
      <c r="AL19" s="513">
        <v>7</v>
      </c>
      <c r="AM19" s="513">
        <v>1</v>
      </c>
      <c r="AN19" s="513">
        <v>0</v>
      </c>
      <c r="AO19" s="513">
        <v>1</v>
      </c>
      <c r="AP19" s="513">
        <v>0</v>
      </c>
      <c r="AQ19" s="839">
        <v>7</v>
      </c>
      <c r="AR19" s="692">
        <v>107</v>
      </c>
      <c r="AS19" s="514">
        <v>5</v>
      </c>
      <c r="AT19" s="513">
        <v>0</v>
      </c>
      <c r="AU19" s="513">
        <v>3</v>
      </c>
      <c r="AV19" s="513"/>
      <c r="AW19" s="515"/>
      <c r="AX19" s="849">
        <v>115</v>
      </c>
      <c r="AY19" s="537">
        <v>1</v>
      </c>
      <c r="AZ19" s="726">
        <v>6</v>
      </c>
      <c r="BA19" s="705">
        <v>122</v>
      </c>
      <c r="BB19" s="842" t="s">
        <v>399</v>
      </c>
    </row>
    <row r="20" spans="1:54" s="31" customFormat="1" ht="24" customHeight="1">
      <c r="A20" s="837" t="s">
        <v>220</v>
      </c>
      <c r="B20" s="727">
        <v>22</v>
      </c>
      <c r="C20" s="728">
        <v>0</v>
      </c>
      <c r="D20" s="728">
        <v>0</v>
      </c>
      <c r="E20" s="728">
        <v>5</v>
      </c>
      <c r="F20" s="728">
        <v>1</v>
      </c>
      <c r="G20" s="728">
        <v>11</v>
      </c>
      <c r="H20" s="728">
        <v>0</v>
      </c>
      <c r="I20" s="728">
        <v>0</v>
      </c>
      <c r="J20" s="728">
        <v>0</v>
      </c>
      <c r="K20" s="728">
        <v>0</v>
      </c>
      <c r="L20" s="728">
        <v>0</v>
      </c>
      <c r="M20" s="721"/>
      <c r="N20" s="721"/>
      <c r="O20" s="721"/>
      <c r="P20" s="721"/>
      <c r="Q20" s="728">
        <v>3</v>
      </c>
      <c r="R20" s="728">
        <v>0</v>
      </c>
      <c r="S20" s="728">
        <v>7</v>
      </c>
      <c r="T20" s="728">
        <v>0</v>
      </c>
      <c r="U20" s="728">
        <v>0</v>
      </c>
      <c r="V20" s="728">
        <v>6</v>
      </c>
      <c r="W20" s="728">
        <v>15</v>
      </c>
      <c r="X20" s="728">
        <v>1</v>
      </c>
      <c r="Y20" s="728">
        <v>0</v>
      </c>
      <c r="Z20" s="728">
        <v>4</v>
      </c>
      <c r="AA20" s="728">
        <v>1</v>
      </c>
      <c r="AB20" s="728">
        <v>0</v>
      </c>
      <c r="AC20" s="728">
        <v>7</v>
      </c>
      <c r="AD20" s="728">
        <v>0</v>
      </c>
      <c r="AE20" s="728">
        <v>1</v>
      </c>
      <c r="AF20" s="728">
        <v>0</v>
      </c>
      <c r="AG20" s="728">
        <v>0</v>
      </c>
      <c r="AH20" s="728">
        <v>0</v>
      </c>
      <c r="AI20" s="728">
        <v>5</v>
      </c>
      <c r="AJ20" s="728">
        <v>0</v>
      </c>
      <c r="AK20" s="728">
        <v>0</v>
      </c>
      <c r="AL20" s="728">
        <v>4</v>
      </c>
      <c r="AM20" s="728">
        <v>1</v>
      </c>
      <c r="AN20" s="728">
        <v>0</v>
      </c>
      <c r="AO20" s="728">
        <v>0</v>
      </c>
      <c r="AP20" s="728">
        <v>2</v>
      </c>
      <c r="AQ20" s="839">
        <v>2</v>
      </c>
      <c r="AR20" s="725">
        <v>98</v>
      </c>
      <c r="AS20" s="730">
        <v>0</v>
      </c>
      <c r="AT20" s="728">
        <v>1</v>
      </c>
      <c r="AU20" s="728">
        <v>4</v>
      </c>
      <c r="AV20" s="728">
        <v>0</v>
      </c>
      <c r="AW20" s="729">
        <v>0</v>
      </c>
      <c r="AX20" s="850">
        <v>103</v>
      </c>
      <c r="AY20" s="727">
        <v>2</v>
      </c>
      <c r="AZ20" s="731">
        <v>8</v>
      </c>
      <c r="BA20" s="705">
        <v>113</v>
      </c>
      <c r="BB20" s="842" t="s">
        <v>399</v>
      </c>
    </row>
    <row r="21" spans="1:54" s="31" customFormat="1" ht="24" customHeight="1">
      <c r="A21" s="837" t="s">
        <v>236</v>
      </c>
      <c r="B21" s="503">
        <v>67</v>
      </c>
      <c r="C21" s="713">
        <v>0</v>
      </c>
      <c r="D21" s="713">
        <v>0</v>
      </c>
      <c r="E21" s="504">
        <v>86</v>
      </c>
      <c r="F21" s="504">
        <v>6</v>
      </c>
      <c r="G21" s="504">
        <v>5</v>
      </c>
      <c r="H21" s="504">
        <v>6</v>
      </c>
      <c r="I21" s="504">
        <v>13</v>
      </c>
      <c r="J21" s="504">
        <v>7</v>
      </c>
      <c r="K21" s="504">
        <v>32</v>
      </c>
      <c r="L21" s="504">
        <v>2</v>
      </c>
      <c r="M21" s="504">
        <v>35</v>
      </c>
      <c r="N21" s="504">
        <v>0</v>
      </c>
      <c r="O21" s="504">
        <v>1</v>
      </c>
      <c r="P21" s="504">
        <v>14</v>
      </c>
      <c r="Q21" s="484"/>
      <c r="R21" s="484"/>
      <c r="S21" s="484"/>
      <c r="T21" s="484"/>
      <c r="U21" s="484"/>
      <c r="V21" s="504">
        <v>37</v>
      </c>
      <c r="W21" s="504">
        <v>47</v>
      </c>
      <c r="X21" s="504">
        <v>92</v>
      </c>
      <c r="Y21" s="504">
        <v>3</v>
      </c>
      <c r="Z21" s="504">
        <v>13</v>
      </c>
      <c r="AA21" s="504">
        <v>12</v>
      </c>
      <c r="AB21" s="504">
        <v>48</v>
      </c>
      <c r="AC21" s="504">
        <v>69</v>
      </c>
      <c r="AD21" s="504">
        <v>2</v>
      </c>
      <c r="AE21" s="504">
        <v>4</v>
      </c>
      <c r="AF21" s="504">
        <v>29</v>
      </c>
      <c r="AG21" s="504"/>
      <c r="AH21" s="504"/>
      <c r="AI21" s="504">
        <v>126</v>
      </c>
      <c r="AJ21" s="504">
        <v>23</v>
      </c>
      <c r="AK21" s="504">
        <v>21</v>
      </c>
      <c r="AL21" s="504">
        <v>71</v>
      </c>
      <c r="AM21" s="504">
        <v>16</v>
      </c>
      <c r="AN21" s="504">
        <v>2</v>
      </c>
      <c r="AO21" s="504">
        <v>14</v>
      </c>
      <c r="AP21" s="504">
        <v>15</v>
      </c>
      <c r="AQ21" s="839">
        <v>85</v>
      </c>
      <c r="AR21" s="725">
        <v>1003</v>
      </c>
      <c r="AS21" s="713">
        <v>68</v>
      </c>
      <c r="AT21" s="504">
        <v>6</v>
      </c>
      <c r="AU21" s="504">
        <v>296</v>
      </c>
      <c r="AV21" s="516">
        <v>15</v>
      </c>
      <c r="AW21" s="672">
        <v>0</v>
      </c>
      <c r="AX21" s="848">
        <v>1388</v>
      </c>
      <c r="AY21" s="524">
        <v>4</v>
      </c>
      <c r="AZ21" s="719">
        <v>0</v>
      </c>
      <c r="BA21" s="705">
        <v>1392</v>
      </c>
      <c r="BB21" s="842"/>
    </row>
    <row r="22" spans="1:54" s="31" customFormat="1" ht="24" customHeight="1">
      <c r="A22" s="837" t="s">
        <v>195</v>
      </c>
      <c r="B22" s="517">
        <v>17</v>
      </c>
      <c r="C22" s="713"/>
      <c r="D22" s="713"/>
      <c r="E22" s="518">
        <v>9</v>
      </c>
      <c r="F22" s="518">
        <v>1</v>
      </c>
      <c r="G22" s="518"/>
      <c r="H22" s="713"/>
      <c r="I22" s="518"/>
      <c r="J22" s="713">
        <v>1</v>
      </c>
      <c r="K22" s="518">
        <v>11</v>
      </c>
      <c r="L22" s="713"/>
      <c r="M22" s="518">
        <v>1</v>
      </c>
      <c r="N22" s="518"/>
      <c r="O22" s="713"/>
      <c r="P22" s="518">
        <v>2</v>
      </c>
      <c r="Q22" s="484"/>
      <c r="R22" s="484"/>
      <c r="S22" s="484"/>
      <c r="T22" s="484"/>
      <c r="U22" s="484"/>
      <c r="V22" s="518">
        <v>8</v>
      </c>
      <c r="W22" s="518">
        <v>5</v>
      </c>
      <c r="X22" s="518">
        <v>2</v>
      </c>
      <c r="Y22" s="518"/>
      <c r="Z22" s="713">
        <v>2</v>
      </c>
      <c r="AA22" s="518">
        <v>1</v>
      </c>
      <c r="AB22" s="518">
        <v>13</v>
      </c>
      <c r="AC22" s="518">
        <v>10</v>
      </c>
      <c r="AD22" s="518"/>
      <c r="AE22" s="518">
        <v>1</v>
      </c>
      <c r="AF22" s="518">
        <v>2</v>
      </c>
      <c r="AG22" s="713"/>
      <c r="AH22" s="713"/>
      <c r="AI22" s="518">
        <v>15</v>
      </c>
      <c r="AJ22" s="518"/>
      <c r="AK22" s="518">
        <v>3</v>
      </c>
      <c r="AL22" s="518">
        <v>7</v>
      </c>
      <c r="AM22" s="713">
        <v>4</v>
      </c>
      <c r="AN22" s="713"/>
      <c r="AO22" s="518"/>
      <c r="AP22" s="713">
        <v>3</v>
      </c>
      <c r="AQ22" s="839">
        <v>19</v>
      </c>
      <c r="AR22" s="725">
        <v>137</v>
      </c>
      <c r="AS22" s="713">
        <v>8</v>
      </c>
      <c r="AT22" s="518"/>
      <c r="AU22" s="518">
        <v>5</v>
      </c>
      <c r="AV22" s="519">
        <v>2</v>
      </c>
      <c r="AW22" s="851"/>
      <c r="AX22" s="852">
        <v>152</v>
      </c>
      <c r="AY22" s="537">
        <v>1</v>
      </c>
      <c r="AZ22" s="732"/>
      <c r="BA22" s="705">
        <v>153</v>
      </c>
      <c r="BB22" s="842"/>
    </row>
    <row r="23" spans="1:54" s="31" customFormat="1" ht="24" customHeight="1">
      <c r="A23" s="837" t="s">
        <v>197</v>
      </c>
      <c r="B23" s="733">
        <v>44</v>
      </c>
      <c r="C23" s="713">
        <v>0</v>
      </c>
      <c r="D23" s="713">
        <v>0</v>
      </c>
      <c r="E23" s="520">
        <v>20</v>
      </c>
      <c r="F23" s="520">
        <v>4</v>
      </c>
      <c r="G23" s="520">
        <v>1</v>
      </c>
      <c r="H23" s="520">
        <v>0</v>
      </c>
      <c r="I23" s="520">
        <v>0</v>
      </c>
      <c r="J23" s="713">
        <v>9</v>
      </c>
      <c r="K23" s="520">
        <v>23</v>
      </c>
      <c r="L23" s="520">
        <v>1</v>
      </c>
      <c r="M23" s="520">
        <v>13</v>
      </c>
      <c r="N23" s="520">
        <v>0</v>
      </c>
      <c r="O23" s="520">
        <v>2</v>
      </c>
      <c r="P23" s="520">
        <v>3</v>
      </c>
      <c r="Q23" s="484"/>
      <c r="R23" s="484"/>
      <c r="S23" s="484"/>
      <c r="T23" s="484"/>
      <c r="U23" s="484"/>
      <c r="V23" s="520">
        <v>24</v>
      </c>
      <c r="W23" s="520">
        <v>8</v>
      </c>
      <c r="X23" s="520">
        <v>2</v>
      </c>
      <c r="Y23" s="713">
        <v>0</v>
      </c>
      <c r="Z23" s="520">
        <v>2</v>
      </c>
      <c r="AA23" s="520">
        <v>4</v>
      </c>
      <c r="AB23" s="520">
        <v>29</v>
      </c>
      <c r="AC23" s="520">
        <v>42</v>
      </c>
      <c r="AD23" s="520">
        <v>0</v>
      </c>
      <c r="AE23" s="520">
        <v>0</v>
      </c>
      <c r="AF23" s="520">
        <v>7</v>
      </c>
      <c r="AG23" s="713">
        <v>0</v>
      </c>
      <c r="AH23" s="713">
        <v>0</v>
      </c>
      <c r="AI23" s="520">
        <v>42</v>
      </c>
      <c r="AJ23" s="520">
        <v>0</v>
      </c>
      <c r="AK23" s="520">
        <v>4</v>
      </c>
      <c r="AL23" s="520">
        <v>33</v>
      </c>
      <c r="AM23" s="520">
        <v>5</v>
      </c>
      <c r="AN23" s="520">
        <v>1</v>
      </c>
      <c r="AO23" s="520">
        <v>7</v>
      </c>
      <c r="AP23" s="853">
        <v>7</v>
      </c>
      <c r="AQ23" s="839">
        <v>42</v>
      </c>
      <c r="AR23" s="845">
        <v>379</v>
      </c>
      <c r="AS23" s="713">
        <v>26</v>
      </c>
      <c r="AT23" s="520">
        <v>3</v>
      </c>
      <c r="AU23" s="520">
        <v>45</v>
      </c>
      <c r="AV23" s="521">
        <v>3</v>
      </c>
      <c r="AW23" s="734">
        <v>0</v>
      </c>
      <c r="AX23" s="854">
        <v>456</v>
      </c>
      <c r="AY23" s="855">
        <v>8</v>
      </c>
      <c r="AZ23" s="736">
        <v>0</v>
      </c>
      <c r="BA23" s="705">
        <v>464</v>
      </c>
      <c r="BB23" s="842"/>
    </row>
    <row r="24" spans="1:54" s="31" customFormat="1" ht="24" customHeight="1">
      <c r="A24" s="837" t="s">
        <v>245</v>
      </c>
      <c r="B24" s="733">
        <v>16</v>
      </c>
      <c r="C24" s="713"/>
      <c r="D24" s="713"/>
      <c r="E24" s="520">
        <v>5</v>
      </c>
      <c r="F24" s="713">
        <v>1</v>
      </c>
      <c r="G24" s="713">
        <v>1</v>
      </c>
      <c r="H24" s="713"/>
      <c r="I24" s="713"/>
      <c r="J24" s="713"/>
      <c r="K24" s="520">
        <v>6</v>
      </c>
      <c r="L24" s="713">
        <v>1</v>
      </c>
      <c r="M24" s="713">
        <v>2</v>
      </c>
      <c r="N24" s="713"/>
      <c r="O24" s="520">
        <v>1</v>
      </c>
      <c r="P24" s="713"/>
      <c r="Q24" s="484"/>
      <c r="R24" s="484"/>
      <c r="S24" s="484"/>
      <c r="T24" s="484"/>
      <c r="U24" s="484"/>
      <c r="V24" s="520">
        <v>5</v>
      </c>
      <c r="W24" s="520">
        <v>3</v>
      </c>
      <c r="X24" s="520">
        <v>11</v>
      </c>
      <c r="Y24" s="713"/>
      <c r="Z24" s="520">
        <v>4</v>
      </c>
      <c r="AA24" s="713">
        <v>1</v>
      </c>
      <c r="AB24" s="713">
        <v>5</v>
      </c>
      <c r="AC24" s="713">
        <v>11</v>
      </c>
      <c r="AD24" s="713"/>
      <c r="AE24" s="713">
        <v>1</v>
      </c>
      <c r="AF24" s="713">
        <v>2</v>
      </c>
      <c r="AG24" s="713"/>
      <c r="AH24" s="713"/>
      <c r="AI24" s="713">
        <v>19</v>
      </c>
      <c r="AJ24" s="713">
        <v>3</v>
      </c>
      <c r="AK24" s="713">
        <v>2</v>
      </c>
      <c r="AL24" s="520">
        <v>9</v>
      </c>
      <c r="AM24" s="713"/>
      <c r="AN24" s="713"/>
      <c r="AO24" s="520">
        <v>1</v>
      </c>
      <c r="AP24" s="853"/>
      <c r="AQ24" s="839">
        <v>9</v>
      </c>
      <c r="AR24" s="692">
        <v>119</v>
      </c>
      <c r="AS24" s="713">
        <v>1</v>
      </c>
      <c r="AT24" s="483">
        <v>1</v>
      </c>
      <c r="AU24" s="520">
        <v>15</v>
      </c>
      <c r="AV24" s="483"/>
      <c r="AW24" s="734"/>
      <c r="AX24" s="725">
        <v>136</v>
      </c>
      <c r="AY24" s="537"/>
      <c r="AZ24" s="736"/>
      <c r="BA24" s="705">
        <v>136</v>
      </c>
      <c r="BB24" s="842"/>
    </row>
    <row r="25" spans="1:54" s="31" customFormat="1" ht="24" customHeight="1">
      <c r="A25" s="837" t="s">
        <v>384</v>
      </c>
      <c r="B25" s="509">
        <v>0</v>
      </c>
      <c r="C25" s="737">
        <v>0</v>
      </c>
      <c r="D25" s="506">
        <v>0</v>
      </c>
      <c r="E25" s="737">
        <v>0</v>
      </c>
      <c r="F25" s="737">
        <v>0</v>
      </c>
      <c r="G25" s="737">
        <v>0</v>
      </c>
      <c r="H25" s="737">
        <v>0</v>
      </c>
      <c r="I25" s="737">
        <v>0</v>
      </c>
      <c r="J25" s="737">
        <v>0</v>
      </c>
      <c r="K25" s="737">
        <v>0</v>
      </c>
      <c r="L25" s="737">
        <v>0</v>
      </c>
      <c r="M25" s="737">
        <v>0</v>
      </c>
      <c r="N25" s="737">
        <v>0</v>
      </c>
      <c r="O25" s="737">
        <v>0</v>
      </c>
      <c r="P25" s="737">
        <v>0</v>
      </c>
      <c r="Q25" s="523"/>
      <c r="R25" s="738"/>
      <c r="S25" s="738"/>
      <c r="T25" s="738"/>
      <c r="U25" s="738"/>
      <c r="V25" s="737">
        <v>0</v>
      </c>
      <c r="W25" s="737">
        <v>0</v>
      </c>
      <c r="X25" s="737">
        <v>0</v>
      </c>
      <c r="Y25" s="737">
        <v>0</v>
      </c>
      <c r="Z25" s="737">
        <v>0</v>
      </c>
      <c r="AA25" s="737">
        <v>0</v>
      </c>
      <c r="AB25" s="737">
        <v>0</v>
      </c>
      <c r="AC25" s="737">
        <v>0</v>
      </c>
      <c r="AD25" s="737">
        <v>0</v>
      </c>
      <c r="AE25" s="737">
        <v>0</v>
      </c>
      <c r="AF25" s="508">
        <v>0</v>
      </c>
      <c r="AG25" s="508">
        <v>0</v>
      </c>
      <c r="AH25" s="737">
        <v>0</v>
      </c>
      <c r="AI25" s="737">
        <v>0</v>
      </c>
      <c r="AJ25" s="737">
        <v>0</v>
      </c>
      <c r="AK25" s="737">
        <v>0</v>
      </c>
      <c r="AL25" s="737">
        <v>0</v>
      </c>
      <c r="AM25" s="737">
        <v>0</v>
      </c>
      <c r="AN25" s="737">
        <v>0</v>
      </c>
      <c r="AO25" s="737">
        <v>0</v>
      </c>
      <c r="AP25" s="508">
        <v>0</v>
      </c>
      <c r="AQ25" s="839">
        <v>0</v>
      </c>
      <c r="AR25" s="725">
        <v>0</v>
      </c>
      <c r="AS25" s="737">
        <v>0</v>
      </c>
      <c r="AT25" s="508">
        <v>0</v>
      </c>
      <c r="AU25" s="508">
        <v>0</v>
      </c>
      <c r="AV25" s="510">
        <v>0</v>
      </c>
      <c r="AW25" s="511">
        <v>0</v>
      </c>
      <c r="AX25" s="722">
        <v>0</v>
      </c>
      <c r="AY25" s="509">
        <v>0</v>
      </c>
      <c r="AZ25" s="723">
        <v>0</v>
      </c>
      <c r="BA25" s="739">
        <v>0</v>
      </c>
      <c r="BB25" s="842"/>
    </row>
    <row r="26" spans="1:54" s="31" customFormat="1" ht="24" customHeight="1">
      <c r="A26" s="837" t="s">
        <v>198</v>
      </c>
      <c r="B26" s="524">
        <v>125</v>
      </c>
      <c r="C26" s="506"/>
      <c r="D26" s="737"/>
      <c r="E26" s="505">
        <v>98</v>
      </c>
      <c r="F26" s="505">
        <v>5</v>
      </c>
      <c r="G26" s="505">
        <v>2</v>
      </c>
      <c r="H26" s="505">
        <v>2</v>
      </c>
      <c r="I26" s="505">
        <v>9</v>
      </c>
      <c r="J26" s="505">
        <v>7</v>
      </c>
      <c r="K26" s="505">
        <v>29</v>
      </c>
      <c r="L26" s="505">
        <v>3</v>
      </c>
      <c r="M26" s="505">
        <v>17</v>
      </c>
      <c r="N26" s="505"/>
      <c r="O26" s="505">
        <v>7</v>
      </c>
      <c r="P26" s="505">
        <v>12</v>
      </c>
      <c r="Q26" s="505">
        <v>17</v>
      </c>
      <c r="R26" s="505"/>
      <c r="S26" s="505">
        <v>2</v>
      </c>
      <c r="T26" s="505"/>
      <c r="U26" s="525"/>
      <c r="V26" s="486"/>
      <c r="W26" s="505">
        <v>59</v>
      </c>
      <c r="X26" s="505">
        <v>31</v>
      </c>
      <c r="Y26" s="505">
        <v>2</v>
      </c>
      <c r="Z26" s="505">
        <v>7</v>
      </c>
      <c r="AA26" s="505">
        <v>1</v>
      </c>
      <c r="AB26" s="505">
        <v>63</v>
      </c>
      <c r="AC26" s="505">
        <v>96</v>
      </c>
      <c r="AD26" s="505">
        <v>13</v>
      </c>
      <c r="AE26" s="505">
        <v>6</v>
      </c>
      <c r="AF26" s="505">
        <v>7</v>
      </c>
      <c r="AG26" s="505">
        <v>7</v>
      </c>
      <c r="AH26" s="505"/>
      <c r="AI26" s="505">
        <v>73</v>
      </c>
      <c r="AJ26" s="505">
        <v>33</v>
      </c>
      <c r="AK26" s="505">
        <v>8</v>
      </c>
      <c r="AL26" s="505">
        <v>44</v>
      </c>
      <c r="AM26" s="505">
        <v>7</v>
      </c>
      <c r="AN26" s="505">
        <v>35</v>
      </c>
      <c r="AO26" s="505">
        <v>3</v>
      </c>
      <c r="AP26" s="505">
        <v>26</v>
      </c>
      <c r="AQ26" s="839">
        <v>261</v>
      </c>
      <c r="AR26" s="845">
        <v>1117</v>
      </c>
      <c r="AS26" s="740">
        <v>13</v>
      </c>
      <c r="AT26" s="505">
        <v>8</v>
      </c>
      <c r="AU26" s="505">
        <v>264</v>
      </c>
      <c r="AV26" s="526">
        <v>4</v>
      </c>
      <c r="AW26" s="507"/>
      <c r="AX26" s="856">
        <v>1406</v>
      </c>
      <c r="AY26" s="524">
        <v>12</v>
      </c>
      <c r="AZ26" s="719"/>
      <c r="BA26" s="687">
        <v>1418</v>
      </c>
      <c r="BB26" s="842"/>
    </row>
    <row r="27" spans="1:54" s="31" customFormat="1" ht="24" customHeight="1">
      <c r="A27" s="837" t="s">
        <v>199</v>
      </c>
      <c r="B27" s="524">
        <v>45</v>
      </c>
      <c r="C27" s="740">
        <v>0</v>
      </c>
      <c r="D27" s="740">
        <v>0</v>
      </c>
      <c r="E27" s="505">
        <v>21</v>
      </c>
      <c r="F27" s="505">
        <v>0</v>
      </c>
      <c r="G27" s="505">
        <v>1</v>
      </c>
      <c r="H27" s="505">
        <v>0</v>
      </c>
      <c r="I27" s="505">
        <v>1</v>
      </c>
      <c r="J27" s="505">
        <v>3</v>
      </c>
      <c r="K27" s="505">
        <v>22</v>
      </c>
      <c r="L27" s="505">
        <v>5</v>
      </c>
      <c r="M27" s="505">
        <v>7</v>
      </c>
      <c r="N27" s="505">
        <v>0</v>
      </c>
      <c r="O27" s="505">
        <v>3</v>
      </c>
      <c r="P27" s="505">
        <v>6</v>
      </c>
      <c r="Q27" s="505">
        <v>22</v>
      </c>
      <c r="R27" s="505">
        <v>0</v>
      </c>
      <c r="S27" s="505">
        <v>0</v>
      </c>
      <c r="T27" s="505">
        <v>1</v>
      </c>
      <c r="U27" s="505">
        <v>0</v>
      </c>
      <c r="V27" s="505">
        <v>13</v>
      </c>
      <c r="W27" s="486"/>
      <c r="X27" s="505">
        <v>12</v>
      </c>
      <c r="Y27" s="505">
        <v>0</v>
      </c>
      <c r="Z27" s="505">
        <v>8</v>
      </c>
      <c r="AA27" s="505">
        <v>2</v>
      </c>
      <c r="AB27" s="505">
        <v>16</v>
      </c>
      <c r="AC27" s="505">
        <v>15</v>
      </c>
      <c r="AD27" s="505">
        <v>0</v>
      </c>
      <c r="AE27" s="505">
        <v>1</v>
      </c>
      <c r="AF27" s="505">
        <v>13</v>
      </c>
      <c r="AG27" s="505">
        <v>0</v>
      </c>
      <c r="AH27" s="505">
        <v>0</v>
      </c>
      <c r="AI27" s="505">
        <v>31</v>
      </c>
      <c r="AJ27" s="505">
        <v>11</v>
      </c>
      <c r="AK27" s="505">
        <v>10</v>
      </c>
      <c r="AL27" s="505">
        <v>36</v>
      </c>
      <c r="AM27" s="505">
        <v>2</v>
      </c>
      <c r="AN27" s="505">
        <v>0</v>
      </c>
      <c r="AO27" s="505">
        <v>7</v>
      </c>
      <c r="AP27" s="505">
        <v>13</v>
      </c>
      <c r="AQ27" s="839">
        <v>31</v>
      </c>
      <c r="AR27" s="725">
        <v>358</v>
      </c>
      <c r="AS27" s="740">
        <v>12</v>
      </c>
      <c r="AT27" s="505">
        <v>4</v>
      </c>
      <c r="AU27" s="505">
        <v>34</v>
      </c>
      <c r="AV27" s="526">
        <v>0</v>
      </c>
      <c r="AW27" s="507">
        <v>0</v>
      </c>
      <c r="AX27" s="856">
        <v>408</v>
      </c>
      <c r="AY27" s="524">
        <v>1</v>
      </c>
      <c r="AZ27" s="719">
        <v>0</v>
      </c>
      <c r="BA27" s="687">
        <v>409</v>
      </c>
      <c r="BB27" s="842"/>
    </row>
    <row r="28" spans="1:54" s="31" customFormat="1" ht="24" customHeight="1">
      <c r="A28" s="837" t="s">
        <v>200</v>
      </c>
      <c r="B28" s="741">
        <v>59</v>
      </c>
      <c r="C28" s="742">
        <v>0</v>
      </c>
      <c r="D28" s="742">
        <v>0</v>
      </c>
      <c r="E28" s="527">
        <v>182</v>
      </c>
      <c r="F28" s="527">
        <v>1</v>
      </c>
      <c r="G28" s="527">
        <v>5</v>
      </c>
      <c r="H28" s="527">
        <v>2</v>
      </c>
      <c r="I28" s="527">
        <v>0</v>
      </c>
      <c r="J28" s="527">
        <v>9</v>
      </c>
      <c r="K28" s="527">
        <v>11</v>
      </c>
      <c r="L28" s="527">
        <v>1</v>
      </c>
      <c r="M28" s="527">
        <v>9</v>
      </c>
      <c r="N28" s="527">
        <v>0</v>
      </c>
      <c r="O28" s="527">
        <v>3</v>
      </c>
      <c r="P28" s="527">
        <v>5</v>
      </c>
      <c r="Q28" s="527">
        <v>7</v>
      </c>
      <c r="R28" s="527">
        <v>0</v>
      </c>
      <c r="S28" s="527">
        <v>0</v>
      </c>
      <c r="T28" s="527">
        <v>0</v>
      </c>
      <c r="U28" s="527">
        <v>0</v>
      </c>
      <c r="V28" s="527">
        <v>17</v>
      </c>
      <c r="W28" s="527">
        <v>32</v>
      </c>
      <c r="X28" s="486"/>
      <c r="Y28" s="486"/>
      <c r="Z28" s="527">
        <v>1</v>
      </c>
      <c r="AA28" s="527">
        <v>2</v>
      </c>
      <c r="AB28" s="527">
        <v>18</v>
      </c>
      <c r="AC28" s="527">
        <v>10</v>
      </c>
      <c r="AD28" s="527">
        <v>2</v>
      </c>
      <c r="AE28" s="527">
        <v>2</v>
      </c>
      <c r="AF28" s="527">
        <v>6</v>
      </c>
      <c r="AG28" s="527">
        <v>0</v>
      </c>
      <c r="AH28" s="527">
        <v>0</v>
      </c>
      <c r="AI28" s="527">
        <v>30</v>
      </c>
      <c r="AJ28" s="527">
        <v>39</v>
      </c>
      <c r="AK28" s="527">
        <v>3</v>
      </c>
      <c r="AL28" s="527">
        <v>16</v>
      </c>
      <c r="AM28" s="527">
        <v>17</v>
      </c>
      <c r="AN28" s="527">
        <v>0</v>
      </c>
      <c r="AO28" s="527">
        <v>3</v>
      </c>
      <c r="AP28" s="857">
        <v>9</v>
      </c>
      <c r="AQ28" s="839">
        <v>41</v>
      </c>
      <c r="AR28" s="845">
        <v>542</v>
      </c>
      <c r="AS28" s="742">
        <v>36</v>
      </c>
      <c r="AT28" s="527">
        <v>5</v>
      </c>
      <c r="AU28" s="527">
        <v>91</v>
      </c>
      <c r="AV28" s="528">
        <v>0</v>
      </c>
      <c r="AW28" s="735">
        <v>0</v>
      </c>
      <c r="AX28" s="858">
        <v>674</v>
      </c>
      <c r="AY28" s="855">
        <v>12</v>
      </c>
      <c r="AZ28" s="743">
        <v>31</v>
      </c>
      <c r="BA28" s="687">
        <v>717</v>
      </c>
      <c r="BB28" s="842"/>
    </row>
    <row r="29" spans="1:54" s="31" customFormat="1" ht="24" customHeight="1">
      <c r="A29" s="837" t="s">
        <v>201</v>
      </c>
      <c r="B29" s="741">
        <v>9</v>
      </c>
      <c r="C29" s="859"/>
      <c r="D29" s="737"/>
      <c r="E29" s="860">
        <v>12</v>
      </c>
      <c r="F29" s="859">
        <v>2</v>
      </c>
      <c r="G29" s="527"/>
      <c r="H29" s="527">
        <v>1</v>
      </c>
      <c r="I29" s="525">
        <v>1</v>
      </c>
      <c r="J29" s="506"/>
      <c r="K29" s="525">
        <v>1</v>
      </c>
      <c r="L29" s="525">
        <v>1</v>
      </c>
      <c r="M29" s="527">
        <v>1</v>
      </c>
      <c r="N29" s="527"/>
      <c r="O29" s="859"/>
      <c r="P29" s="527"/>
      <c r="Q29" s="525">
        <v>1</v>
      </c>
      <c r="R29" s="525"/>
      <c r="S29" s="525"/>
      <c r="T29" s="525"/>
      <c r="U29" s="506"/>
      <c r="V29" s="527">
        <v>1</v>
      </c>
      <c r="W29" s="525"/>
      <c r="X29" s="486"/>
      <c r="Y29" s="861"/>
      <c r="Z29" s="527"/>
      <c r="AA29" s="527">
        <v>4</v>
      </c>
      <c r="AB29" s="527">
        <v>1</v>
      </c>
      <c r="AC29" s="525">
        <v>1</v>
      </c>
      <c r="AD29" s="525"/>
      <c r="AE29" s="525"/>
      <c r="AF29" s="527">
        <v>2</v>
      </c>
      <c r="AG29" s="859"/>
      <c r="AH29" s="525"/>
      <c r="AI29" s="525">
        <v>9</v>
      </c>
      <c r="AJ29" s="527"/>
      <c r="AK29" s="862"/>
      <c r="AL29" s="527"/>
      <c r="AM29" s="525"/>
      <c r="AN29" s="525"/>
      <c r="AO29" s="525"/>
      <c r="AP29" s="857">
        <v>1</v>
      </c>
      <c r="AQ29" s="839">
        <v>2</v>
      </c>
      <c r="AR29" s="692">
        <v>50</v>
      </c>
      <c r="AS29" s="742">
        <v>2</v>
      </c>
      <c r="AT29" s="527"/>
      <c r="AU29" s="527">
        <v>1</v>
      </c>
      <c r="AV29" s="527"/>
      <c r="AW29" s="735"/>
      <c r="AX29" s="858">
        <v>53</v>
      </c>
      <c r="AY29" s="855"/>
      <c r="AZ29" s="719"/>
      <c r="BA29" s="687">
        <v>53</v>
      </c>
      <c r="BB29" s="842"/>
    </row>
    <row r="30" spans="1:54" s="31" customFormat="1" ht="24" customHeight="1">
      <c r="A30" s="837" t="s">
        <v>202</v>
      </c>
      <c r="B30" s="534">
        <v>83</v>
      </c>
      <c r="C30" s="750"/>
      <c r="D30" s="535"/>
      <c r="E30" s="535">
        <v>69</v>
      </c>
      <c r="F30" s="535">
        <v>2</v>
      </c>
      <c r="G30" s="535">
        <v>3</v>
      </c>
      <c r="H30" s="535">
        <v>5</v>
      </c>
      <c r="I30" s="535">
        <v>7</v>
      </c>
      <c r="J30" s="535">
        <v>3</v>
      </c>
      <c r="K30" s="535">
        <v>43</v>
      </c>
      <c r="L30" s="535">
        <v>3</v>
      </c>
      <c r="M30" s="535"/>
      <c r="N30" s="535">
        <v>2</v>
      </c>
      <c r="O30" s="535">
        <v>1</v>
      </c>
      <c r="P30" s="535">
        <v>6</v>
      </c>
      <c r="Q30" s="535">
        <v>18</v>
      </c>
      <c r="R30" s="535">
        <v>1</v>
      </c>
      <c r="S30" s="535">
        <v>1</v>
      </c>
      <c r="T30" s="535"/>
      <c r="U30" s="535"/>
      <c r="V30" s="535">
        <v>22</v>
      </c>
      <c r="W30" s="535">
        <v>33</v>
      </c>
      <c r="X30" s="535">
        <v>41</v>
      </c>
      <c r="Y30" s="535">
        <v>1</v>
      </c>
      <c r="Z30" s="863"/>
      <c r="AA30" s="535">
        <v>18</v>
      </c>
      <c r="AB30" s="535">
        <v>26</v>
      </c>
      <c r="AC30" s="535">
        <v>52</v>
      </c>
      <c r="AD30" s="535"/>
      <c r="AE30" s="535">
        <v>7</v>
      </c>
      <c r="AF30" s="535">
        <v>2</v>
      </c>
      <c r="AG30" s="535"/>
      <c r="AH30" s="535"/>
      <c r="AI30" s="535">
        <v>3</v>
      </c>
      <c r="AJ30" s="535">
        <v>7</v>
      </c>
      <c r="AK30" s="535">
        <v>6</v>
      </c>
      <c r="AL30" s="535">
        <v>49</v>
      </c>
      <c r="AM30" s="535">
        <v>53</v>
      </c>
      <c r="AN30" s="535">
        <v>19</v>
      </c>
      <c r="AO30" s="535">
        <v>18</v>
      </c>
      <c r="AP30" s="535">
        <v>33</v>
      </c>
      <c r="AQ30" s="864">
        <v>44</v>
      </c>
      <c r="AR30" s="692">
        <v>681</v>
      </c>
      <c r="AS30" s="750">
        <v>21</v>
      </c>
      <c r="AT30" s="535">
        <v>5</v>
      </c>
      <c r="AU30" s="536">
        <v>103</v>
      </c>
      <c r="AV30" s="535">
        <v>2</v>
      </c>
      <c r="AW30" s="673"/>
      <c r="AX30" s="865">
        <v>812</v>
      </c>
      <c r="AY30" s="866"/>
      <c r="AZ30" s="719"/>
      <c r="BA30" s="687">
        <v>812</v>
      </c>
      <c r="BB30" s="842"/>
    </row>
    <row r="31" spans="1:54" s="31" customFormat="1" ht="24" customHeight="1">
      <c r="A31" s="837" t="s">
        <v>203</v>
      </c>
      <c r="B31" s="534">
        <v>30</v>
      </c>
      <c r="C31" s="750"/>
      <c r="D31" s="750"/>
      <c r="E31" s="535">
        <v>27</v>
      </c>
      <c r="F31" s="535"/>
      <c r="G31" s="535">
        <v>2</v>
      </c>
      <c r="H31" s="535"/>
      <c r="I31" s="535">
        <v>3</v>
      </c>
      <c r="J31" s="535"/>
      <c r="K31" s="535">
        <v>3</v>
      </c>
      <c r="L31" s="535"/>
      <c r="M31" s="535">
        <v>2</v>
      </c>
      <c r="N31" s="535"/>
      <c r="O31" s="535">
        <v>4</v>
      </c>
      <c r="P31" s="535">
        <v>1</v>
      </c>
      <c r="Q31" s="535">
        <v>2</v>
      </c>
      <c r="R31" s="535"/>
      <c r="S31" s="535">
        <v>1</v>
      </c>
      <c r="T31" s="535"/>
      <c r="U31" s="535"/>
      <c r="V31" s="535">
        <v>5</v>
      </c>
      <c r="W31" s="535">
        <v>20</v>
      </c>
      <c r="X31" s="535">
        <v>3</v>
      </c>
      <c r="Y31" s="535"/>
      <c r="Z31" s="535">
        <v>9</v>
      </c>
      <c r="AA31" s="863"/>
      <c r="AB31" s="535">
        <v>9</v>
      </c>
      <c r="AC31" s="535">
        <v>3</v>
      </c>
      <c r="AD31" s="535">
        <v>1</v>
      </c>
      <c r="AE31" s="535"/>
      <c r="AF31" s="535">
        <v>1</v>
      </c>
      <c r="AG31" s="535">
        <v>6</v>
      </c>
      <c r="AH31" s="535"/>
      <c r="AI31" s="535">
        <v>4</v>
      </c>
      <c r="AJ31" s="535">
        <v>7</v>
      </c>
      <c r="AK31" s="535"/>
      <c r="AL31" s="535">
        <v>9</v>
      </c>
      <c r="AM31" s="535">
        <v>4</v>
      </c>
      <c r="AN31" s="867">
        <v>2</v>
      </c>
      <c r="AO31" s="867">
        <v>2</v>
      </c>
      <c r="AP31" s="867">
        <v>27</v>
      </c>
      <c r="AQ31" s="868">
        <v>19</v>
      </c>
      <c r="AR31" s="692">
        <v>206</v>
      </c>
      <c r="AS31" s="750">
        <v>67</v>
      </c>
      <c r="AT31" s="535">
        <v>1</v>
      </c>
      <c r="AU31" s="536">
        <v>34</v>
      </c>
      <c r="AV31" s="535"/>
      <c r="AW31" s="673"/>
      <c r="AX31" s="865">
        <v>308</v>
      </c>
      <c r="AY31" s="866">
        <v>3</v>
      </c>
      <c r="AZ31" s="719"/>
      <c r="BA31" s="687">
        <v>311</v>
      </c>
      <c r="BB31" s="842"/>
    </row>
    <row r="32" spans="1:54" s="31" customFormat="1" ht="24" customHeight="1">
      <c r="A32" s="837" t="s">
        <v>204</v>
      </c>
      <c r="B32" s="869">
        <v>16</v>
      </c>
      <c r="C32" s="870">
        <v>0</v>
      </c>
      <c r="D32" s="870">
        <v>0</v>
      </c>
      <c r="E32" s="871">
        <v>8</v>
      </c>
      <c r="F32" s="871">
        <v>0</v>
      </c>
      <c r="G32" s="871">
        <v>2</v>
      </c>
      <c r="H32" s="871">
        <v>0</v>
      </c>
      <c r="I32" s="871">
        <v>1</v>
      </c>
      <c r="J32" s="871">
        <v>1</v>
      </c>
      <c r="K32" s="871">
        <v>5</v>
      </c>
      <c r="L32" s="871">
        <v>0</v>
      </c>
      <c r="M32" s="871">
        <v>3</v>
      </c>
      <c r="N32" s="871">
        <v>0</v>
      </c>
      <c r="O32" s="871">
        <v>3</v>
      </c>
      <c r="P32" s="871">
        <v>0</v>
      </c>
      <c r="Q32" s="871">
        <v>5</v>
      </c>
      <c r="R32" s="871">
        <v>0</v>
      </c>
      <c r="S32" s="871">
        <v>0</v>
      </c>
      <c r="T32" s="871">
        <v>1</v>
      </c>
      <c r="U32" s="871">
        <v>0</v>
      </c>
      <c r="V32" s="871">
        <v>5</v>
      </c>
      <c r="W32" s="871">
        <v>10</v>
      </c>
      <c r="X32" s="871">
        <v>9</v>
      </c>
      <c r="Y32" s="871">
        <v>0</v>
      </c>
      <c r="Z32" s="871">
        <v>9</v>
      </c>
      <c r="AA32" s="871">
        <v>6</v>
      </c>
      <c r="AB32" s="756"/>
      <c r="AC32" s="871">
        <v>0</v>
      </c>
      <c r="AD32" s="871">
        <v>0</v>
      </c>
      <c r="AE32" s="871">
        <v>1</v>
      </c>
      <c r="AF32" s="871">
        <v>8</v>
      </c>
      <c r="AG32" s="871">
        <v>0</v>
      </c>
      <c r="AH32" s="871">
        <v>0</v>
      </c>
      <c r="AI32" s="871">
        <v>23</v>
      </c>
      <c r="AJ32" s="871">
        <v>1</v>
      </c>
      <c r="AK32" s="871">
        <v>2</v>
      </c>
      <c r="AL32" s="871">
        <v>7</v>
      </c>
      <c r="AM32" s="871">
        <v>7</v>
      </c>
      <c r="AN32" s="871">
        <v>0</v>
      </c>
      <c r="AO32" s="871">
        <v>0</v>
      </c>
      <c r="AP32" s="871">
        <v>7</v>
      </c>
      <c r="AQ32" s="839">
        <v>10</v>
      </c>
      <c r="AR32" s="725">
        <v>150</v>
      </c>
      <c r="AS32" s="870">
        <v>0</v>
      </c>
      <c r="AT32" s="871">
        <v>0</v>
      </c>
      <c r="AU32" s="871">
        <v>0</v>
      </c>
      <c r="AV32" s="872">
        <v>0</v>
      </c>
      <c r="AW32" s="873">
        <v>0</v>
      </c>
      <c r="AX32" s="874">
        <v>150</v>
      </c>
      <c r="AY32" s="869">
        <v>0</v>
      </c>
      <c r="AZ32" s="719">
        <v>0</v>
      </c>
      <c r="BA32" s="687">
        <v>150</v>
      </c>
      <c r="BB32" s="842"/>
    </row>
    <row r="33" spans="1:54" ht="24" customHeight="1">
      <c r="A33" s="837" t="s">
        <v>226</v>
      </c>
      <c r="B33" s="524">
        <v>21</v>
      </c>
      <c r="C33" s="740">
        <v>0</v>
      </c>
      <c r="D33" s="740">
        <v>0</v>
      </c>
      <c r="E33" s="505">
        <v>6</v>
      </c>
      <c r="F33" s="505">
        <v>1</v>
      </c>
      <c r="G33" s="505">
        <v>0</v>
      </c>
      <c r="H33" s="505">
        <v>1</v>
      </c>
      <c r="I33" s="505">
        <v>0</v>
      </c>
      <c r="J33" s="505">
        <v>1</v>
      </c>
      <c r="K33" s="505">
        <v>8</v>
      </c>
      <c r="L33" s="505">
        <v>0</v>
      </c>
      <c r="M33" s="505">
        <v>1</v>
      </c>
      <c r="N33" s="505">
        <v>0</v>
      </c>
      <c r="O33" s="505">
        <v>2</v>
      </c>
      <c r="P33" s="505">
        <v>3</v>
      </c>
      <c r="Q33" s="505">
        <v>3</v>
      </c>
      <c r="R33" s="505">
        <v>0</v>
      </c>
      <c r="S33" s="505">
        <v>0</v>
      </c>
      <c r="T33" s="505">
        <v>0</v>
      </c>
      <c r="U33" s="505">
        <v>0</v>
      </c>
      <c r="V33" s="505">
        <v>9</v>
      </c>
      <c r="W33" s="505">
        <v>13</v>
      </c>
      <c r="X33" s="505">
        <v>11</v>
      </c>
      <c r="Y33" s="505">
        <v>0</v>
      </c>
      <c r="Z33" s="505">
        <v>7</v>
      </c>
      <c r="AA33" s="505">
        <v>1</v>
      </c>
      <c r="AB33" s="505">
        <v>0</v>
      </c>
      <c r="AC33" s="484"/>
      <c r="AD33" s="505">
        <v>1</v>
      </c>
      <c r="AE33" s="505">
        <v>0</v>
      </c>
      <c r="AF33" s="505">
        <v>23</v>
      </c>
      <c r="AG33" s="505">
        <v>0</v>
      </c>
      <c r="AH33" s="505">
        <v>0</v>
      </c>
      <c r="AI33" s="505">
        <v>10</v>
      </c>
      <c r="AJ33" s="505">
        <v>0</v>
      </c>
      <c r="AK33" s="505"/>
      <c r="AL33" s="505">
        <v>11</v>
      </c>
      <c r="AM33" s="505">
        <v>8</v>
      </c>
      <c r="AN33" s="505">
        <v>0</v>
      </c>
      <c r="AO33" s="505">
        <v>0</v>
      </c>
      <c r="AP33" s="505">
        <v>5</v>
      </c>
      <c r="AQ33" s="839">
        <v>8</v>
      </c>
      <c r="AR33" s="725">
        <v>154</v>
      </c>
      <c r="AS33" s="740">
        <v>1</v>
      </c>
      <c r="AT33" s="505">
        <v>0</v>
      </c>
      <c r="AU33" s="505">
        <v>4</v>
      </c>
      <c r="AV33" s="526">
        <v>0</v>
      </c>
      <c r="AW33" s="507">
        <v>0</v>
      </c>
      <c r="AX33" s="856">
        <v>159</v>
      </c>
      <c r="AY33" s="524">
        <v>0</v>
      </c>
      <c r="AZ33" s="719">
        <v>0</v>
      </c>
      <c r="BA33" s="687">
        <v>159</v>
      </c>
      <c r="BB33" s="842"/>
    </row>
    <row r="34" spans="1:54" s="31" customFormat="1" ht="24" customHeight="1">
      <c r="A34" s="837" t="s">
        <v>205</v>
      </c>
      <c r="B34" s="875">
        <v>15</v>
      </c>
      <c r="C34" s="876">
        <v>0</v>
      </c>
      <c r="D34" s="876">
        <v>0</v>
      </c>
      <c r="E34" s="877">
        <v>15</v>
      </c>
      <c r="F34" s="877">
        <v>0</v>
      </c>
      <c r="G34" s="877">
        <v>0</v>
      </c>
      <c r="H34" s="877">
        <v>0</v>
      </c>
      <c r="I34" s="877">
        <v>0</v>
      </c>
      <c r="J34" s="877">
        <v>0</v>
      </c>
      <c r="K34" s="877">
        <v>2</v>
      </c>
      <c r="L34" s="877">
        <v>1</v>
      </c>
      <c r="M34" s="877">
        <v>5</v>
      </c>
      <c r="N34" s="877">
        <v>0</v>
      </c>
      <c r="O34" s="877">
        <v>0</v>
      </c>
      <c r="P34" s="877">
        <v>2</v>
      </c>
      <c r="Q34" s="877">
        <v>5</v>
      </c>
      <c r="R34" s="877">
        <v>1</v>
      </c>
      <c r="S34" s="877">
        <v>2</v>
      </c>
      <c r="T34" s="877">
        <v>0</v>
      </c>
      <c r="U34" s="877">
        <v>0</v>
      </c>
      <c r="V34" s="877">
        <v>4</v>
      </c>
      <c r="W34" s="877">
        <v>15</v>
      </c>
      <c r="X34" s="877">
        <v>4</v>
      </c>
      <c r="Y34" s="877">
        <v>0</v>
      </c>
      <c r="Z34" s="877">
        <v>0</v>
      </c>
      <c r="AA34" s="877">
        <v>2</v>
      </c>
      <c r="AB34" s="877">
        <v>14</v>
      </c>
      <c r="AC34" s="877">
        <v>34</v>
      </c>
      <c r="AD34" s="878"/>
      <c r="AE34" s="877" t="s">
        <v>137</v>
      </c>
      <c r="AF34" s="877">
        <v>1</v>
      </c>
      <c r="AG34" s="877">
        <v>0</v>
      </c>
      <c r="AH34" s="877">
        <v>1</v>
      </c>
      <c r="AI34" s="877">
        <v>0</v>
      </c>
      <c r="AJ34" s="877">
        <v>1</v>
      </c>
      <c r="AK34" s="877">
        <v>1</v>
      </c>
      <c r="AL34" s="877">
        <v>25</v>
      </c>
      <c r="AM34" s="877">
        <v>22</v>
      </c>
      <c r="AN34" s="877">
        <v>2</v>
      </c>
      <c r="AO34" s="877">
        <v>8</v>
      </c>
      <c r="AP34" s="877">
        <v>24</v>
      </c>
      <c r="AQ34" s="864">
        <v>9</v>
      </c>
      <c r="AR34" s="845">
        <v>215</v>
      </c>
      <c r="AS34" s="876">
        <v>33</v>
      </c>
      <c r="AT34" s="877">
        <v>2</v>
      </c>
      <c r="AU34" s="879">
        <v>71</v>
      </c>
      <c r="AV34" s="877">
        <v>0</v>
      </c>
      <c r="AW34" s="880">
        <v>0</v>
      </c>
      <c r="AX34" s="881">
        <v>321</v>
      </c>
      <c r="AY34" s="882">
        <v>2</v>
      </c>
      <c r="AZ34" s="883">
        <v>0</v>
      </c>
      <c r="BA34" s="687">
        <v>323</v>
      </c>
      <c r="BB34" s="842"/>
    </row>
    <row r="35" spans="1:54" s="31" customFormat="1" ht="24" customHeight="1">
      <c r="A35" s="837" t="s">
        <v>206</v>
      </c>
      <c r="B35" s="534">
        <v>25</v>
      </c>
      <c r="C35" s="750"/>
      <c r="D35" s="750"/>
      <c r="E35" s="535">
        <v>35</v>
      </c>
      <c r="F35" s="535">
        <v>1</v>
      </c>
      <c r="G35" s="535">
        <v>1</v>
      </c>
      <c r="H35" s="535">
        <v>1</v>
      </c>
      <c r="I35" s="535">
        <v>1</v>
      </c>
      <c r="J35" s="535">
        <v>1</v>
      </c>
      <c r="K35" s="535">
        <v>16</v>
      </c>
      <c r="L35" s="535"/>
      <c r="M35" s="535">
        <v>33</v>
      </c>
      <c r="N35" s="535">
        <v>1</v>
      </c>
      <c r="O35" s="535">
        <v>1</v>
      </c>
      <c r="P35" s="535">
        <v>0</v>
      </c>
      <c r="Q35" s="535">
        <v>5</v>
      </c>
      <c r="R35" s="535">
        <v>2</v>
      </c>
      <c r="S35" s="535">
        <v>3</v>
      </c>
      <c r="T35" s="535"/>
      <c r="U35" s="535"/>
      <c r="V35" s="535">
        <v>1</v>
      </c>
      <c r="W35" s="535">
        <v>34</v>
      </c>
      <c r="X35" s="535">
        <v>32</v>
      </c>
      <c r="Y35" s="535"/>
      <c r="Z35" s="535">
        <v>11</v>
      </c>
      <c r="AA35" s="535">
        <v>3</v>
      </c>
      <c r="AB35" s="535">
        <v>12</v>
      </c>
      <c r="AC35" s="535">
        <v>30</v>
      </c>
      <c r="AD35" s="535"/>
      <c r="AE35" s="863"/>
      <c r="AF35" s="535">
        <v>1</v>
      </c>
      <c r="AG35" s="535">
        <v>1</v>
      </c>
      <c r="AH35" s="535"/>
      <c r="AI35" s="535">
        <v>5</v>
      </c>
      <c r="AJ35" s="535">
        <v>1</v>
      </c>
      <c r="AK35" s="535">
        <v>6</v>
      </c>
      <c r="AL35" s="535">
        <v>12</v>
      </c>
      <c r="AM35" s="535">
        <v>12</v>
      </c>
      <c r="AN35" s="535">
        <v>2</v>
      </c>
      <c r="AO35" s="535">
        <v>3</v>
      </c>
      <c r="AP35" s="535">
        <v>29</v>
      </c>
      <c r="AQ35" s="884">
        <v>17</v>
      </c>
      <c r="AR35" s="725">
        <v>338</v>
      </c>
      <c r="AS35" s="885">
        <v>7</v>
      </c>
      <c r="AT35" s="886">
        <v>2</v>
      </c>
      <c r="AU35" s="887">
        <v>17</v>
      </c>
      <c r="AV35" s="886"/>
      <c r="AW35" s="888"/>
      <c r="AX35" s="889">
        <v>364</v>
      </c>
      <c r="AY35" s="890"/>
      <c r="AZ35" s="704">
        <v>1</v>
      </c>
      <c r="BA35" s="687">
        <v>365</v>
      </c>
      <c r="BB35" s="842" t="s">
        <v>588</v>
      </c>
    </row>
    <row r="36" spans="1:54" s="31" customFormat="1" ht="24" customHeight="1">
      <c r="A36" s="837" t="s">
        <v>208</v>
      </c>
      <c r="B36" s="891">
        <v>35</v>
      </c>
      <c r="C36" s="892">
        <v>0</v>
      </c>
      <c r="D36" s="892">
        <v>0</v>
      </c>
      <c r="E36" s="893">
        <v>16</v>
      </c>
      <c r="F36" s="893">
        <v>1</v>
      </c>
      <c r="G36" s="893">
        <v>0</v>
      </c>
      <c r="H36" s="893">
        <v>0</v>
      </c>
      <c r="I36" s="893">
        <v>1</v>
      </c>
      <c r="J36" s="893">
        <v>4</v>
      </c>
      <c r="K36" s="893">
        <v>4</v>
      </c>
      <c r="L36" s="893">
        <v>0</v>
      </c>
      <c r="M36" s="893">
        <v>1</v>
      </c>
      <c r="N36" s="893">
        <v>0</v>
      </c>
      <c r="O36" s="893">
        <v>0</v>
      </c>
      <c r="P36" s="893">
        <v>3</v>
      </c>
      <c r="Q36" s="893">
        <v>5</v>
      </c>
      <c r="R36" s="893">
        <v>0</v>
      </c>
      <c r="S36" s="893">
        <v>0</v>
      </c>
      <c r="T36" s="893">
        <v>0</v>
      </c>
      <c r="U36" s="893">
        <v>0</v>
      </c>
      <c r="V36" s="893">
        <v>2</v>
      </c>
      <c r="W36" s="893">
        <v>10</v>
      </c>
      <c r="X36" s="893">
        <v>6</v>
      </c>
      <c r="Y36" s="893">
        <v>1</v>
      </c>
      <c r="Z36" s="893">
        <v>2</v>
      </c>
      <c r="AA36" s="893">
        <v>1</v>
      </c>
      <c r="AB36" s="893">
        <v>16</v>
      </c>
      <c r="AC36" s="893">
        <v>34</v>
      </c>
      <c r="AD36" s="893">
        <v>1</v>
      </c>
      <c r="AE36" s="893">
        <v>0</v>
      </c>
      <c r="AF36" s="738"/>
      <c r="AG36" s="893">
        <v>0</v>
      </c>
      <c r="AH36" s="893">
        <v>0</v>
      </c>
      <c r="AI36" s="893">
        <v>8</v>
      </c>
      <c r="AJ36" s="893">
        <v>7</v>
      </c>
      <c r="AK36" s="893">
        <v>0</v>
      </c>
      <c r="AL36" s="893">
        <v>16</v>
      </c>
      <c r="AM36" s="893">
        <v>11</v>
      </c>
      <c r="AN36" s="893">
        <v>10</v>
      </c>
      <c r="AO36" s="893">
        <v>5</v>
      </c>
      <c r="AP36" s="894">
        <v>8</v>
      </c>
      <c r="AQ36" s="884">
        <v>1</v>
      </c>
      <c r="AR36" s="845">
        <v>209</v>
      </c>
      <c r="AS36" s="747">
        <v>6</v>
      </c>
      <c r="AT36" s="529">
        <v>0</v>
      </c>
      <c r="AU36" s="529">
        <v>18</v>
      </c>
      <c r="AV36" s="530">
        <v>3</v>
      </c>
      <c r="AW36" s="748">
        <v>0</v>
      </c>
      <c r="AX36" s="895">
        <v>236</v>
      </c>
      <c r="AY36" s="896">
        <v>0</v>
      </c>
      <c r="AZ36" s="749">
        <v>2</v>
      </c>
      <c r="BA36" s="724">
        <v>238</v>
      </c>
      <c r="BB36" s="842"/>
    </row>
    <row r="37" spans="1:54" s="31" customFormat="1" ht="24" customHeight="1">
      <c r="A37" s="837" t="s">
        <v>273</v>
      </c>
      <c r="B37" s="531">
        <v>1</v>
      </c>
      <c r="C37" s="525"/>
      <c r="D37" s="525"/>
      <c r="E37" s="506">
        <v>1</v>
      </c>
      <c r="F37" s="506"/>
      <c r="G37" s="506"/>
      <c r="H37" s="506"/>
      <c r="I37" s="506"/>
      <c r="J37" s="506"/>
      <c r="K37" s="506"/>
      <c r="L37" s="506"/>
      <c r="M37" s="506"/>
      <c r="N37" s="506"/>
      <c r="O37" s="506"/>
      <c r="P37" s="506"/>
      <c r="Q37" s="506"/>
      <c r="R37" s="506"/>
      <c r="S37" s="506"/>
      <c r="T37" s="506"/>
      <c r="U37" s="483"/>
      <c r="V37" s="506"/>
      <c r="W37" s="506"/>
      <c r="X37" s="506"/>
      <c r="Y37" s="506"/>
      <c r="Z37" s="506"/>
      <c r="AA37" s="506"/>
      <c r="AB37" s="506"/>
      <c r="AC37" s="506"/>
      <c r="AD37" s="506"/>
      <c r="AE37" s="506"/>
      <c r="AF37" s="506"/>
      <c r="AG37" s="532"/>
      <c r="AH37" s="506"/>
      <c r="AI37" s="506"/>
      <c r="AJ37" s="506">
        <v>2</v>
      </c>
      <c r="AK37" s="506"/>
      <c r="AL37" s="506"/>
      <c r="AM37" s="506"/>
      <c r="AN37" s="506"/>
      <c r="AO37" s="506"/>
      <c r="AP37" s="506"/>
      <c r="AQ37" s="884"/>
      <c r="AR37" s="725">
        <v>4</v>
      </c>
      <c r="AS37" s="525"/>
      <c r="AT37" s="506"/>
      <c r="AU37" s="506"/>
      <c r="AV37" s="533"/>
      <c r="AW37" s="522"/>
      <c r="AX37" s="715">
        <v>4</v>
      </c>
      <c r="AY37" s="531"/>
      <c r="AZ37" s="736">
        <v>6</v>
      </c>
      <c r="BA37" s="705">
        <v>10</v>
      </c>
      <c r="BB37" s="842"/>
    </row>
    <row r="38" spans="1:54" s="31" customFormat="1" ht="24" customHeight="1">
      <c r="A38" s="837" t="s">
        <v>210</v>
      </c>
      <c r="B38" s="531">
        <v>0</v>
      </c>
      <c r="C38" s="506">
        <v>0</v>
      </c>
      <c r="D38" s="506">
        <v>0</v>
      </c>
      <c r="E38" s="506">
        <v>0</v>
      </c>
      <c r="F38" s="506">
        <v>0</v>
      </c>
      <c r="G38" s="506">
        <v>0</v>
      </c>
      <c r="H38" s="506">
        <v>0</v>
      </c>
      <c r="I38" s="506">
        <v>0</v>
      </c>
      <c r="J38" s="506">
        <v>0</v>
      </c>
      <c r="K38" s="506">
        <v>0</v>
      </c>
      <c r="L38" s="506">
        <v>0</v>
      </c>
      <c r="M38" s="506">
        <v>0</v>
      </c>
      <c r="N38" s="506">
        <v>0</v>
      </c>
      <c r="O38" s="506">
        <v>0</v>
      </c>
      <c r="P38" s="506">
        <v>0</v>
      </c>
      <c r="Q38" s="506">
        <v>0</v>
      </c>
      <c r="R38" s="506">
        <v>0</v>
      </c>
      <c r="S38" s="506">
        <v>0</v>
      </c>
      <c r="T38" s="506">
        <v>0</v>
      </c>
      <c r="U38" s="483">
        <v>0</v>
      </c>
      <c r="V38" s="506">
        <v>0</v>
      </c>
      <c r="W38" s="506">
        <v>0</v>
      </c>
      <c r="X38" s="506">
        <v>0</v>
      </c>
      <c r="Y38" s="506">
        <v>0</v>
      </c>
      <c r="Z38" s="506">
        <v>0</v>
      </c>
      <c r="AA38" s="506">
        <v>0</v>
      </c>
      <c r="AB38" s="506">
        <v>0</v>
      </c>
      <c r="AC38" s="506">
        <v>0</v>
      </c>
      <c r="AD38" s="506">
        <v>0</v>
      </c>
      <c r="AE38" s="506">
        <v>0</v>
      </c>
      <c r="AF38" s="506">
        <v>0</v>
      </c>
      <c r="AG38" s="506">
        <v>0</v>
      </c>
      <c r="AH38" s="484"/>
      <c r="AI38" s="506">
        <v>0</v>
      </c>
      <c r="AJ38" s="506">
        <v>0</v>
      </c>
      <c r="AK38" s="506">
        <v>0</v>
      </c>
      <c r="AL38" s="506">
        <v>0</v>
      </c>
      <c r="AM38" s="506">
        <v>0</v>
      </c>
      <c r="AN38" s="506">
        <v>0</v>
      </c>
      <c r="AO38" s="506">
        <v>0</v>
      </c>
      <c r="AP38" s="506">
        <v>0</v>
      </c>
      <c r="AQ38" s="884">
        <v>0</v>
      </c>
      <c r="AR38" s="725">
        <v>0</v>
      </c>
      <c r="AS38" s="525">
        <v>0</v>
      </c>
      <c r="AT38" s="506">
        <v>0</v>
      </c>
      <c r="AU38" s="506">
        <v>0</v>
      </c>
      <c r="AV38" s="506">
        <v>0</v>
      </c>
      <c r="AW38" s="522">
        <v>0</v>
      </c>
      <c r="AX38" s="715">
        <v>0</v>
      </c>
      <c r="AY38" s="531">
        <v>0</v>
      </c>
      <c r="AZ38" s="736">
        <v>0</v>
      </c>
      <c r="BA38" s="705">
        <v>0</v>
      </c>
      <c r="BB38" s="842"/>
    </row>
    <row r="39" spans="1:54" ht="24" customHeight="1">
      <c r="A39" s="837" t="s">
        <v>214</v>
      </c>
      <c r="B39" s="534">
        <v>6</v>
      </c>
      <c r="C39" s="750"/>
      <c r="D39" s="750"/>
      <c r="E39" s="535">
        <v>3</v>
      </c>
      <c r="F39" s="535"/>
      <c r="G39" s="535">
        <v>1</v>
      </c>
      <c r="H39" s="535"/>
      <c r="I39" s="535"/>
      <c r="J39" s="535"/>
      <c r="K39" s="535">
        <v>6</v>
      </c>
      <c r="L39" s="535">
        <v>2</v>
      </c>
      <c r="M39" s="535">
        <v>2</v>
      </c>
      <c r="N39" s="535"/>
      <c r="O39" s="535"/>
      <c r="P39" s="535">
        <v>1</v>
      </c>
      <c r="Q39" s="535">
        <v>2</v>
      </c>
      <c r="R39" s="535"/>
      <c r="S39" s="535"/>
      <c r="T39" s="535"/>
      <c r="U39" s="535"/>
      <c r="V39" s="535">
        <v>3</v>
      </c>
      <c r="W39" s="535">
        <v>23</v>
      </c>
      <c r="X39" s="535">
        <v>3</v>
      </c>
      <c r="Y39" s="535"/>
      <c r="Z39" s="535">
        <v>11</v>
      </c>
      <c r="AA39" s="535">
        <v>15</v>
      </c>
      <c r="AB39" s="535">
        <v>8</v>
      </c>
      <c r="AC39" s="535">
        <v>7</v>
      </c>
      <c r="AD39" s="535"/>
      <c r="AE39" s="535"/>
      <c r="AF39" s="535">
        <v>23</v>
      </c>
      <c r="AG39" s="535">
        <v>1</v>
      </c>
      <c r="AH39" s="535"/>
      <c r="AI39" s="863"/>
      <c r="AJ39" s="535">
        <v>1</v>
      </c>
      <c r="AK39" s="535">
        <v>1</v>
      </c>
      <c r="AL39" s="535">
        <v>10</v>
      </c>
      <c r="AM39" s="535">
        <v>4</v>
      </c>
      <c r="AN39" s="535">
        <v>23</v>
      </c>
      <c r="AO39" s="535">
        <v>1</v>
      </c>
      <c r="AP39" s="867">
        <v>20</v>
      </c>
      <c r="AQ39" s="864">
        <v>31</v>
      </c>
      <c r="AR39" s="725">
        <v>208</v>
      </c>
      <c r="AS39" s="897">
        <v>68</v>
      </c>
      <c r="AT39" s="867">
        <v>2</v>
      </c>
      <c r="AU39" s="898">
        <v>68</v>
      </c>
      <c r="AV39" s="867">
        <v>1</v>
      </c>
      <c r="AW39" s="899"/>
      <c r="AX39" s="900">
        <v>347</v>
      </c>
      <c r="AY39" s="901">
        <v>13</v>
      </c>
      <c r="AZ39" s="751"/>
      <c r="BA39" s="705">
        <v>360</v>
      </c>
      <c r="BB39" s="902"/>
    </row>
    <row r="40" spans="1:54" s="31" customFormat="1" ht="24" customHeight="1">
      <c r="A40" s="837" t="s">
        <v>306</v>
      </c>
      <c r="B40" s="903">
        <v>71</v>
      </c>
      <c r="C40" s="897"/>
      <c r="D40" s="897"/>
      <c r="E40" s="867">
        <v>24</v>
      </c>
      <c r="F40" s="867"/>
      <c r="G40" s="867"/>
      <c r="H40" s="867">
        <v>1</v>
      </c>
      <c r="I40" s="867">
        <v>2</v>
      </c>
      <c r="J40" s="867">
        <v>1</v>
      </c>
      <c r="K40" s="867">
        <v>2</v>
      </c>
      <c r="L40" s="867"/>
      <c r="M40" s="867">
        <v>1</v>
      </c>
      <c r="N40" s="867">
        <v>5</v>
      </c>
      <c r="O40" s="867">
        <v>2</v>
      </c>
      <c r="P40" s="867">
        <v>6</v>
      </c>
      <c r="Q40" s="867">
        <v>3</v>
      </c>
      <c r="R40" s="867"/>
      <c r="S40" s="867"/>
      <c r="T40" s="867"/>
      <c r="U40" s="867"/>
      <c r="V40" s="867">
        <v>2</v>
      </c>
      <c r="W40" s="867">
        <v>6</v>
      </c>
      <c r="X40" s="867">
        <v>1</v>
      </c>
      <c r="Y40" s="867"/>
      <c r="Z40" s="867">
        <v>1</v>
      </c>
      <c r="AA40" s="867">
        <v>5</v>
      </c>
      <c r="AB40" s="867">
        <v>1</v>
      </c>
      <c r="AC40" s="867">
        <v>4</v>
      </c>
      <c r="AD40" s="867"/>
      <c r="AE40" s="867"/>
      <c r="AF40" s="867"/>
      <c r="AG40" s="867"/>
      <c r="AH40" s="867"/>
      <c r="AI40" s="867">
        <v>6</v>
      </c>
      <c r="AJ40" s="738"/>
      <c r="AK40" s="867">
        <v>20</v>
      </c>
      <c r="AL40" s="867">
        <v>6</v>
      </c>
      <c r="AM40" s="867"/>
      <c r="AN40" s="867"/>
      <c r="AO40" s="867"/>
      <c r="AP40" s="867">
        <v>2</v>
      </c>
      <c r="AQ40" s="839">
        <v>4</v>
      </c>
      <c r="AR40" s="845">
        <v>176</v>
      </c>
      <c r="AS40" s="897">
        <v>180</v>
      </c>
      <c r="AT40" s="867"/>
      <c r="AU40" s="867">
        <v>108</v>
      </c>
      <c r="AV40" s="898"/>
      <c r="AW40" s="899"/>
      <c r="AX40" s="904">
        <v>464</v>
      </c>
      <c r="AY40" s="901"/>
      <c r="AZ40" s="751"/>
      <c r="BA40" s="705">
        <v>464</v>
      </c>
      <c r="BB40" s="842"/>
    </row>
    <row r="41" spans="1:54" s="31" customFormat="1" ht="24" customHeight="1">
      <c r="A41" s="837" t="s">
        <v>250</v>
      </c>
      <c r="B41" s="537">
        <v>0</v>
      </c>
      <c r="C41" s="718">
        <v>0</v>
      </c>
      <c r="D41" s="718">
        <v>0</v>
      </c>
      <c r="E41" s="483">
        <v>0</v>
      </c>
      <c r="F41" s="483">
        <v>0</v>
      </c>
      <c r="G41" s="483">
        <v>0</v>
      </c>
      <c r="H41" s="483">
        <v>0</v>
      </c>
      <c r="I41" s="483">
        <v>0</v>
      </c>
      <c r="J41" s="483">
        <v>0</v>
      </c>
      <c r="K41" s="483">
        <v>0</v>
      </c>
      <c r="L41" s="483">
        <v>0</v>
      </c>
      <c r="M41" s="483">
        <v>0</v>
      </c>
      <c r="N41" s="483">
        <v>0</v>
      </c>
      <c r="O41" s="483">
        <v>0</v>
      </c>
      <c r="P41" s="483">
        <v>0</v>
      </c>
      <c r="Q41" s="483">
        <v>0</v>
      </c>
      <c r="R41" s="483">
        <v>0</v>
      </c>
      <c r="S41" s="483">
        <v>0</v>
      </c>
      <c r="T41" s="483">
        <v>0</v>
      </c>
      <c r="U41" s="483">
        <v>0</v>
      </c>
      <c r="V41" s="483">
        <v>0</v>
      </c>
      <c r="W41" s="483">
        <v>0</v>
      </c>
      <c r="X41" s="483">
        <v>0</v>
      </c>
      <c r="Y41" s="483">
        <v>0</v>
      </c>
      <c r="Z41" s="483">
        <v>0</v>
      </c>
      <c r="AA41" s="483">
        <v>0</v>
      </c>
      <c r="AB41" s="483">
        <v>0</v>
      </c>
      <c r="AC41" s="483">
        <v>0</v>
      </c>
      <c r="AD41" s="483">
        <v>0</v>
      </c>
      <c r="AE41" s="483">
        <v>0</v>
      </c>
      <c r="AF41" s="483">
        <v>0</v>
      </c>
      <c r="AG41" s="483">
        <v>0</v>
      </c>
      <c r="AH41" s="483">
        <v>0</v>
      </c>
      <c r="AI41" s="483">
        <v>0</v>
      </c>
      <c r="AJ41" s="483">
        <v>2</v>
      </c>
      <c r="AK41" s="538"/>
      <c r="AL41" s="483">
        <v>0</v>
      </c>
      <c r="AM41" s="483">
        <v>0</v>
      </c>
      <c r="AN41" s="483">
        <v>0</v>
      </c>
      <c r="AO41" s="483">
        <v>0</v>
      </c>
      <c r="AP41" s="483">
        <v>0</v>
      </c>
      <c r="AQ41" s="839">
        <v>0</v>
      </c>
      <c r="AR41" s="692">
        <v>2</v>
      </c>
      <c r="AS41" s="718">
        <v>0</v>
      </c>
      <c r="AT41" s="483">
        <v>0</v>
      </c>
      <c r="AU41" s="483">
        <v>0</v>
      </c>
      <c r="AV41" s="483">
        <v>0</v>
      </c>
      <c r="AW41" s="539">
        <v>0</v>
      </c>
      <c r="AX41" s="725">
        <v>2</v>
      </c>
      <c r="AY41" s="537">
        <v>0</v>
      </c>
      <c r="AZ41" s="752">
        <v>0</v>
      </c>
      <c r="BA41" s="705">
        <v>2</v>
      </c>
      <c r="BB41" s="842"/>
    </row>
    <row r="42" spans="1:54" s="31" customFormat="1" ht="24" customHeight="1">
      <c r="A42" s="837" t="s">
        <v>211</v>
      </c>
      <c r="B42" s="534">
        <v>32</v>
      </c>
      <c r="C42" s="750">
        <v>0</v>
      </c>
      <c r="D42" s="750">
        <v>0</v>
      </c>
      <c r="E42" s="535">
        <v>12</v>
      </c>
      <c r="F42" s="535">
        <v>1</v>
      </c>
      <c r="G42" s="535">
        <v>1</v>
      </c>
      <c r="H42" s="535">
        <v>2</v>
      </c>
      <c r="I42" s="535">
        <v>1</v>
      </c>
      <c r="J42" s="535">
        <v>3</v>
      </c>
      <c r="K42" s="535">
        <v>19</v>
      </c>
      <c r="L42" s="535">
        <v>2</v>
      </c>
      <c r="M42" s="535">
        <v>9</v>
      </c>
      <c r="N42" s="535">
        <v>0</v>
      </c>
      <c r="O42" s="535">
        <v>3</v>
      </c>
      <c r="P42" s="535">
        <v>7</v>
      </c>
      <c r="Q42" s="535">
        <v>11</v>
      </c>
      <c r="R42" s="535">
        <v>1</v>
      </c>
      <c r="S42" s="535">
        <v>3</v>
      </c>
      <c r="T42" s="535">
        <v>0</v>
      </c>
      <c r="U42" s="535">
        <v>0</v>
      </c>
      <c r="V42" s="535">
        <v>3</v>
      </c>
      <c r="W42" s="535">
        <v>27</v>
      </c>
      <c r="X42" s="535">
        <v>4</v>
      </c>
      <c r="Y42" s="535">
        <v>0</v>
      </c>
      <c r="Z42" s="535">
        <v>5</v>
      </c>
      <c r="AA42" s="535">
        <v>3</v>
      </c>
      <c r="AB42" s="535">
        <v>24</v>
      </c>
      <c r="AC42" s="535">
        <v>13</v>
      </c>
      <c r="AD42" s="535">
        <v>2</v>
      </c>
      <c r="AE42" s="535">
        <v>0</v>
      </c>
      <c r="AF42" s="535">
        <v>1</v>
      </c>
      <c r="AG42" s="535">
        <v>0</v>
      </c>
      <c r="AH42" s="535">
        <v>0</v>
      </c>
      <c r="AI42" s="535">
        <v>3</v>
      </c>
      <c r="AJ42" s="535">
        <v>12</v>
      </c>
      <c r="AK42" s="535">
        <v>20</v>
      </c>
      <c r="AL42" s="745"/>
      <c r="AM42" s="535">
        <v>21</v>
      </c>
      <c r="AN42" s="535">
        <v>12</v>
      </c>
      <c r="AO42" s="535">
        <v>7</v>
      </c>
      <c r="AP42" s="535">
        <v>28</v>
      </c>
      <c r="AQ42" s="839">
        <v>19</v>
      </c>
      <c r="AR42" s="692">
        <v>311</v>
      </c>
      <c r="AS42" s="750">
        <v>0</v>
      </c>
      <c r="AT42" s="535">
        <v>2</v>
      </c>
      <c r="AU42" s="535">
        <v>0</v>
      </c>
      <c r="AV42" s="483">
        <v>0</v>
      </c>
      <c r="AW42" s="673">
        <v>0</v>
      </c>
      <c r="AX42" s="905">
        <v>313</v>
      </c>
      <c r="AY42" s="866">
        <v>0</v>
      </c>
      <c r="AZ42" s="751">
        <v>187</v>
      </c>
      <c r="BA42" s="705">
        <v>500</v>
      </c>
      <c r="BB42" s="906" t="s">
        <v>589</v>
      </c>
    </row>
    <row r="43" spans="1:54" s="31" customFormat="1" ht="24" customHeight="1">
      <c r="A43" s="837" t="s">
        <v>212</v>
      </c>
      <c r="B43" s="746">
        <v>7</v>
      </c>
      <c r="C43" s="747">
        <v>0</v>
      </c>
      <c r="D43" s="747">
        <v>0</v>
      </c>
      <c r="E43" s="529">
        <v>7</v>
      </c>
      <c r="F43" s="529">
        <v>0</v>
      </c>
      <c r="G43" s="529">
        <v>0</v>
      </c>
      <c r="H43" s="529">
        <v>0</v>
      </c>
      <c r="I43" s="529">
        <v>0</v>
      </c>
      <c r="J43" s="529">
        <v>0</v>
      </c>
      <c r="K43" s="529">
        <v>3</v>
      </c>
      <c r="L43" s="529">
        <v>0</v>
      </c>
      <c r="M43" s="529">
        <v>0</v>
      </c>
      <c r="N43" s="529">
        <v>0</v>
      </c>
      <c r="O43" s="529">
        <v>0</v>
      </c>
      <c r="P43" s="529">
        <v>0</v>
      </c>
      <c r="Q43" s="529">
        <v>1</v>
      </c>
      <c r="R43" s="529">
        <v>0</v>
      </c>
      <c r="S43" s="529">
        <v>0</v>
      </c>
      <c r="T43" s="529">
        <v>0</v>
      </c>
      <c r="U43" s="529">
        <v>0</v>
      </c>
      <c r="V43" s="529">
        <v>2</v>
      </c>
      <c r="W43" s="529">
        <v>4</v>
      </c>
      <c r="X43" s="529">
        <v>0</v>
      </c>
      <c r="Y43" s="529">
        <v>0</v>
      </c>
      <c r="Z43" s="529">
        <v>9</v>
      </c>
      <c r="AA43" s="529">
        <v>0</v>
      </c>
      <c r="AB43" s="529">
        <v>3</v>
      </c>
      <c r="AC43" s="529">
        <v>19</v>
      </c>
      <c r="AD43" s="529">
        <v>0</v>
      </c>
      <c r="AE43" s="529">
        <v>0</v>
      </c>
      <c r="AF43" s="529">
        <v>0</v>
      </c>
      <c r="AG43" s="529">
        <v>0</v>
      </c>
      <c r="AH43" s="529">
        <v>0</v>
      </c>
      <c r="AI43" s="529">
        <v>0</v>
      </c>
      <c r="AJ43" s="529">
        <v>1</v>
      </c>
      <c r="AK43" s="529">
        <v>0</v>
      </c>
      <c r="AL43" s="529">
        <v>26</v>
      </c>
      <c r="AM43" s="745">
        <v>0</v>
      </c>
      <c r="AN43" s="529">
        <v>0</v>
      </c>
      <c r="AO43" s="529">
        <v>2</v>
      </c>
      <c r="AP43" s="907">
        <v>3</v>
      </c>
      <c r="AQ43" s="839">
        <v>4</v>
      </c>
      <c r="AR43" s="725">
        <v>91</v>
      </c>
      <c r="AS43" s="747">
        <v>0</v>
      </c>
      <c r="AT43" s="529">
        <v>0</v>
      </c>
      <c r="AU43" s="529">
        <v>12</v>
      </c>
      <c r="AV43" s="530">
        <v>0</v>
      </c>
      <c r="AW43" s="748">
        <v>0</v>
      </c>
      <c r="AX43" s="895">
        <v>103</v>
      </c>
      <c r="AY43" s="896">
        <v>0</v>
      </c>
      <c r="AZ43" s="749">
        <v>0</v>
      </c>
      <c r="BA43" s="705">
        <v>103</v>
      </c>
      <c r="BB43" s="908"/>
    </row>
    <row r="44" spans="1:54" s="31" customFormat="1" ht="24" customHeight="1">
      <c r="A44" s="837" t="s">
        <v>215</v>
      </c>
      <c r="B44" s="746">
        <v>1</v>
      </c>
      <c r="C44" s="747"/>
      <c r="D44" s="747"/>
      <c r="E44" s="529">
        <v>2</v>
      </c>
      <c r="F44" s="529">
        <v>1</v>
      </c>
      <c r="G44" s="529"/>
      <c r="H44" s="529"/>
      <c r="I44" s="529"/>
      <c r="J44" s="529"/>
      <c r="K44" s="529">
        <v>1</v>
      </c>
      <c r="L44" s="529"/>
      <c r="M44" s="529"/>
      <c r="N44" s="529"/>
      <c r="O44" s="529"/>
      <c r="P44" s="529"/>
      <c r="Q44" s="529">
        <v>1</v>
      </c>
      <c r="R44" s="529"/>
      <c r="S44" s="529"/>
      <c r="T44" s="529"/>
      <c r="U44" s="529"/>
      <c r="V44" s="529"/>
      <c r="W44" s="529">
        <v>1</v>
      </c>
      <c r="X44" s="529">
        <v>1</v>
      </c>
      <c r="Y44" s="529"/>
      <c r="Z44" s="529">
        <v>2</v>
      </c>
      <c r="AA44" s="529"/>
      <c r="AB44" s="529">
        <v>1</v>
      </c>
      <c r="AC44" s="529">
        <v>6</v>
      </c>
      <c r="AD44" s="529"/>
      <c r="AE44" s="529"/>
      <c r="AF44" s="529"/>
      <c r="AG44" s="529">
        <v>36</v>
      </c>
      <c r="AH44" s="529"/>
      <c r="AI44" s="529">
        <v>15</v>
      </c>
      <c r="AJ44" s="529"/>
      <c r="AK44" s="529"/>
      <c r="AL44" s="529">
        <v>9</v>
      </c>
      <c r="AM44" s="529">
        <v>3</v>
      </c>
      <c r="AN44" s="745"/>
      <c r="AO44" s="529"/>
      <c r="AP44" s="907">
        <v>4</v>
      </c>
      <c r="AQ44" s="839">
        <v>5</v>
      </c>
      <c r="AR44" s="845">
        <v>89</v>
      </c>
      <c r="AS44" s="747">
        <v>9</v>
      </c>
      <c r="AT44" s="529">
        <v>10</v>
      </c>
      <c r="AU44" s="529">
        <v>1</v>
      </c>
      <c r="AV44" s="530"/>
      <c r="AW44" s="748"/>
      <c r="AX44" s="895">
        <v>109</v>
      </c>
      <c r="AY44" s="896"/>
      <c r="AZ44" s="749"/>
      <c r="BA44" s="705">
        <v>109</v>
      </c>
      <c r="BB44" s="908"/>
    </row>
    <row r="45" spans="1:54" s="31" customFormat="1" ht="24" customHeight="1">
      <c r="A45" s="837" t="s">
        <v>249</v>
      </c>
      <c r="B45" s="746">
        <v>31</v>
      </c>
      <c r="C45" s="747">
        <v>0</v>
      </c>
      <c r="D45" s="747">
        <v>0</v>
      </c>
      <c r="E45" s="529">
        <v>16</v>
      </c>
      <c r="F45" s="529">
        <v>1</v>
      </c>
      <c r="G45" s="529">
        <v>1</v>
      </c>
      <c r="H45" s="529">
        <v>1</v>
      </c>
      <c r="I45" s="529">
        <v>1</v>
      </c>
      <c r="J45" s="529">
        <v>7</v>
      </c>
      <c r="K45" s="529">
        <v>3</v>
      </c>
      <c r="L45" s="529">
        <v>0</v>
      </c>
      <c r="M45" s="529">
        <v>3</v>
      </c>
      <c r="N45" s="529">
        <v>0</v>
      </c>
      <c r="O45" s="529">
        <v>4</v>
      </c>
      <c r="P45" s="529">
        <v>4</v>
      </c>
      <c r="Q45" s="529">
        <v>4</v>
      </c>
      <c r="R45" s="529">
        <v>0</v>
      </c>
      <c r="S45" s="529">
        <v>3</v>
      </c>
      <c r="T45" s="529">
        <v>1</v>
      </c>
      <c r="U45" s="529">
        <v>0</v>
      </c>
      <c r="V45" s="529">
        <v>8</v>
      </c>
      <c r="W45" s="529">
        <v>18</v>
      </c>
      <c r="X45" s="529">
        <v>2</v>
      </c>
      <c r="Y45" s="529">
        <v>0</v>
      </c>
      <c r="Z45" s="529">
        <v>5</v>
      </c>
      <c r="AA45" s="529">
        <v>3</v>
      </c>
      <c r="AB45" s="529">
        <v>12</v>
      </c>
      <c r="AC45" s="529">
        <v>14</v>
      </c>
      <c r="AD45" s="529">
        <v>1</v>
      </c>
      <c r="AE45" s="529">
        <v>2</v>
      </c>
      <c r="AF45" s="529">
        <v>1</v>
      </c>
      <c r="AG45" s="529">
        <v>0</v>
      </c>
      <c r="AH45" s="529">
        <v>0</v>
      </c>
      <c r="AI45" s="529">
        <v>3</v>
      </c>
      <c r="AJ45" s="529">
        <v>2</v>
      </c>
      <c r="AK45" s="529">
        <v>2</v>
      </c>
      <c r="AL45" s="529">
        <v>30</v>
      </c>
      <c r="AM45" s="529">
        <v>5</v>
      </c>
      <c r="AN45" s="529">
        <v>3</v>
      </c>
      <c r="AO45" s="909"/>
      <c r="AP45" s="907">
        <v>6</v>
      </c>
      <c r="AQ45" s="839">
        <v>24</v>
      </c>
      <c r="AR45" s="725">
        <v>221</v>
      </c>
      <c r="AS45" s="747">
        <v>8</v>
      </c>
      <c r="AT45" s="529">
        <v>2</v>
      </c>
      <c r="AU45" s="529">
        <v>0</v>
      </c>
      <c r="AV45" s="530">
        <v>4</v>
      </c>
      <c r="AW45" s="748">
        <v>0</v>
      </c>
      <c r="AX45" s="895">
        <v>235</v>
      </c>
      <c r="AY45" s="896">
        <v>2</v>
      </c>
      <c r="AZ45" s="749">
        <v>0</v>
      </c>
      <c r="BA45" s="705">
        <v>237</v>
      </c>
      <c r="BB45" s="842"/>
    </row>
    <row r="46" spans="1:54" s="31" customFormat="1" ht="24" customHeight="1">
      <c r="A46" s="837" t="s">
        <v>216</v>
      </c>
      <c r="B46" s="746">
        <v>34</v>
      </c>
      <c r="C46" s="747">
        <v>0</v>
      </c>
      <c r="D46" s="747">
        <v>0</v>
      </c>
      <c r="E46" s="529">
        <v>30</v>
      </c>
      <c r="F46" s="529">
        <v>2</v>
      </c>
      <c r="G46" s="529">
        <v>1</v>
      </c>
      <c r="H46" s="529">
        <v>0</v>
      </c>
      <c r="I46" s="529">
        <v>3</v>
      </c>
      <c r="J46" s="529">
        <v>6</v>
      </c>
      <c r="K46" s="529">
        <v>11</v>
      </c>
      <c r="L46" s="529">
        <v>1</v>
      </c>
      <c r="M46" s="529">
        <v>5</v>
      </c>
      <c r="N46" s="529">
        <v>0</v>
      </c>
      <c r="O46" s="529">
        <v>3</v>
      </c>
      <c r="P46" s="529">
        <v>0</v>
      </c>
      <c r="Q46" s="529">
        <v>6</v>
      </c>
      <c r="R46" s="529">
        <v>0</v>
      </c>
      <c r="S46" s="529">
        <v>3</v>
      </c>
      <c r="T46" s="529">
        <v>2</v>
      </c>
      <c r="U46" s="529">
        <v>0</v>
      </c>
      <c r="V46" s="529">
        <v>9</v>
      </c>
      <c r="W46" s="529">
        <v>17</v>
      </c>
      <c r="X46" s="529">
        <v>2</v>
      </c>
      <c r="Y46" s="529">
        <v>0</v>
      </c>
      <c r="Z46" s="529">
        <v>8</v>
      </c>
      <c r="AA46" s="529">
        <v>3</v>
      </c>
      <c r="AB46" s="529">
        <v>12</v>
      </c>
      <c r="AC46" s="529">
        <v>25</v>
      </c>
      <c r="AD46" s="529">
        <v>1</v>
      </c>
      <c r="AE46" s="529">
        <v>0</v>
      </c>
      <c r="AF46" s="529">
        <v>0</v>
      </c>
      <c r="AG46" s="529">
        <v>0</v>
      </c>
      <c r="AH46" s="529">
        <v>0</v>
      </c>
      <c r="AI46" s="529">
        <v>10</v>
      </c>
      <c r="AJ46" s="529">
        <v>4</v>
      </c>
      <c r="AK46" s="529">
        <v>24</v>
      </c>
      <c r="AL46" s="529">
        <v>33</v>
      </c>
      <c r="AM46" s="529">
        <v>4</v>
      </c>
      <c r="AN46" s="529">
        <v>0</v>
      </c>
      <c r="AO46" s="529">
        <v>7</v>
      </c>
      <c r="AP46" s="910"/>
      <c r="AQ46" s="839">
        <v>27</v>
      </c>
      <c r="AR46" s="725">
        <v>293</v>
      </c>
      <c r="AS46" s="747">
        <v>25</v>
      </c>
      <c r="AT46" s="529">
        <v>1</v>
      </c>
      <c r="AU46" s="529">
        <v>42</v>
      </c>
      <c r="AV46" s="530">
        <v>4</v>
      </c>
      <c r="AW46" s="748">
        <v>0</v>
      </c>
      <c r="AX46" s="895">
        <v>365</v>
      </c>
      <c r="AY46" s="896">
        <v>2</v>
      </c>
      <c r="AZ46" s="749">
        <v>0</v>
      </c>
      <c r="BA46" s="705">
        <v>367</v>
      </c>
      <c r="BB46" s="842"/>
    </row>
    <row r="47" spans="1:54" s="31" customFormat="1" ht="24" customHeight="1">
      <c r="A47" s="837" t="s">
        <v>170</v>
      </c>
      <c r="B47" s="753">
        <v>0</v>
      </c>
      <c r="C47" s="754">
        <v>0</v>
      </c>
      <c r="D47" s="754">
        <v>0</v>
      </c>
      <c r="E47" s="754">
        <v>0</v>
      </c>
      <c r="F47" s="754">
        <v>0</v>
      </c>
      <c r="G47" s="754">
        <v>0</v>
      </c>
      <c r="H47" s="754">
        <v>0</v>
      </c>
      <c r="I47" s="754">
        <v>0</v>
      </c>
      <c r="J47" s="754">
        <v>0</v>
      </c>
      <c r="K47" s="754">
        <v>0</v>
      </c>
      <c r="L47" s="754">
        <v>0</v>
      </c>
      <c r="M47" s="754">
        <v>0</v>
      </c>
      <c r="N47" s="754">
        <v>0</v>
      </c>
      <c r="O47" s="754">
        <v>0</v>
      </c>
      <c r="P47" s="754">
        <v>0</v>
      </c>
      <c r="Q47" s="754">
        <v>0</v>
      </c>
      <c r="R47" s="754">
        <v>0</v>
      </c>
      <c r="S47" s="754">
        <v>0</v>
      </c>
      <c r="T47" s="754">
        <v>0</v>
      </c>
      <c r="U47" s="683">
        <v>0</v>
      </c>
      <c r="V47" s="754">
        <v>0</v>
      </c>
      <c r="W47" s="754">
        <v>0</v>
      </c>
      <c r="X47" s="754">
        <v>0</v>
      </c>
      <c r="Y47" s="754">
        <v>0</v>
      </c>
      <c r="Z47" s="754">
        <v>0</v>
      </c>
      <c r="AA47" s="754">
        <v>0</v>
      </c>
      <c r="AB47" s="754">
        <v>0</v>
      </c>
      <c r="AC47" s="754">
        <v>0</v>
      </c>
      <c r="AD47" s="754">
        <v>0</v>
      </c>
      <c r="AE47" s="754">
        <v>0</v>
      </c>
      <c r="AF47" s="754">
        <v>0</v>
      </c>
      <c r="AG47" s="754">
        <v>0</v>
      </c>
      <c r="AH47" s="754">
        <v>0</v>
      </c>
      <c r="AI47" s="754">
        <v>0</v>
      </c>
      <c r="AJ47" s="754">
        <v>0</v>
      </c>
      <c r="AK47" s="754">
        <v>0</v>
      </c>
      <c r="AL47" s="754">
        <v>0</v>
      </c>
      <c r="AM47" s="754">
        <v>0</v>
      </c>
      <c r="AN47" s="754">
        <v>0</v>
      </c>
      <c r="AO47" s="754">
        <v>0</v>
      </c>
      <c r="AP47" s="754">
        <v>0</v>
      </c>
      <c r="AQ47" s="839">
        <v>0</v>
      </c>
      <c r="AR47" s="725">
        <v>0</v>
      </c>
      <c r="AS47" s="531">
        <v>0</v>
      </c>
      <c r="AT47" s="754">
        <v>0</v>
      </c>
      <c r="AU47" s="754">
        <v>0</v>
      </c>
      <c r="AV47" s="754">
        <v>0</v>
      </c>
      <c r="AW47" s="911"/>
      <c r="AX47" s="755">
        <v>0</v>
      </c>
      <c r="AY47" s="753">
        <v>0</v>
      </c>
      <c r="AZ47" s="757">
        <v>0</v>
      </c>
      <c r="BA47" s="705">
        <v>0</v>
      </c>
      <c r="BB47" s="912"/>
    </row>
    <row r="48" spans="1:54" s="31" customFormat="1" ht="24" customHeight="1">
      <c r="A48" s="837" t="s">
        <v>192</v>
      </c>
      <c r="B48" s="913">
        <v>0</v>
      </c>
      <c r="C48" s="914">
        <v>0</v>
      </c>
      <c r="D48" s="914">
        <v>0</v>
      </c>
      <c r="E48" s="914">
        <v>0</v>
      </c>
      <c r="F48" s="914">
        <v>0</v>
      </c>
      <c r="G48" s="483">
        <v>0</v>
      </c>
      <c r="H48" s="915">
        <v>0</v>
      </c>
      <c r="I48" s="483">
        <v>0</v>
      </c>
      <c r="J48" s="483">
        <v>0</v>
      </c>
      <c r="K48" s="915">
        <v>0</v>
      </c>
      <c r="L48" s="914">
        <v>0</v>
      </c>
      <c r="M48" s="914">
        <v>0</v>
      </c>
      <c r="N48" s="914">
        <v>0</v>
      </c>
      <c r="O48" s="914">
        <v>0</v>
      </c>
      <c r="P48" s="914">
        <v>0</v>
      </c>
      <c r="Q48" s="914">
        <v>0</v>
      </c>
      <c r="R48" s="914">
        <v>0</v>
      </c>
      <c r="S48" s="914">
        <v>0</v>
      </c>
      <c r="T48" s="914">
        <v>0</v>
      </c>
      <c r="U48" s="483">
        <v>0</v>
      </c>
      <c r="V48" s="483">
        <v>0</v>
      </c>
      <c r="W48" s="915">
        <v>0</v>
      </c>
      <c r="X48" s="914">
        <v>0</v>
      </c>
      <c r="Y48" s="914">
        <v>0</v>
      </c>
      <c r="Z48" s="483">
        <v>0</v>
      </c>
      <c r="AA48" s="914">
        <v>0</v>
      </c>
      <c r="AB48" s="483">
        <v>0</v>
      </c>
      <c r="AC48" s="483">
        <v>0</v>
      </c>
      <c r="AD48" s="483">
        <v>0</v>
      </c>
      <c r="AE48" s="483">
        <v>0</v>
      </c>
      <c r="AF48" s="915">
        <v>0</v>
      </c>
      <c r="AG48" s="483">
        <v>0</v>
      </c>
      <c r="AH48" s="483">
        <v>0</v>
      </c>
      <c r="AI48" s="915">
        <v>0</v>
      </c>
      <c r="AJ48" s="483">
        <v>0</v>
      </c>
      <c r="AK48" s="915">
        <v>0</v>
      </c>
      <c r="AL48" s="914">
        <v>0</v>
      </c>
      <c r="AM48" s="914">
        <v>0</v>
      </c>
      <c r="AN48" s="914">
        <v>0</v>
      </c>
      <c r="AO48" s="483">
        <v>0</v>
      </c>
      <c r="AP48" s="915">
        <v>0</v>
      </c>
      <c r="AQ48" s="916">
        <v>0</v>
      </c>
      <c r="AR48" s="913">
        <v>0</v>
      </c>
      <c r="AS48" s="531">
        <v>155</v>
      </c>
      <c r="AT48" s="483"/>
      <c r="AU48" s="506"/>
      <c r="AV48" s="917"/>
      <c r="AW48" s="522"/>
      <c r="AX48" s="715">
        <v>155</v>
      </c>
      <c r="AY48" s="855">
        <v>9618</v>
      </c>
      <c r="AZ48" s="736"/>
      <c r="BA48" s="705">
        <v>9773</v>
      </c>
      <c r="BB48" s="842"/>
    </row>
    <row r="49" spans="1:54" s="31" customFormat="1" ht="24" customHeight="1" thickBot="1">
      <c r="A49" s="940" t="s">
        <v>171</v>
      </c>
      <c r="B49" s="509">
        <v>211</v>
      </c>
      <c r="C49" s="758" t="s">
        <v>330</v>
      </c>
      <c r="D49" s="758" t="s">
        <v>330</v>
      </c>
      <c r="E49" s="508">
        <v>269</v>
      </c>
      <c r="F49" s="508">
        <v>26</v>
      </c>
      <c r="G49" s="508">
        <v>18</v>
      </c>
      <c r="H49" s="508">
        <v>21</v>
      </c>
      <c r="I49" s="508">
        <v>16</v>
      </c>
      <c r="J49" s="508">
        <v>11</v>
      </c>
      <c r="K49" s="508">
        <v>149</v>
      </c>
      <c r="L49" s="508">
        <v>15</v>
      </c>
      <c r="M49" s="508">
        <v>236</v>
      </c>
      <c r="N49" s="508">
        <v>26</v>
      </c>
      <c r="O49" s="508">
        <v>29</v>
      </c>
      <c r="P49" s="508">
        <v>74</v>
      </c>
      <c r="Q49" s="508">
        <v>73</v>
      </c>
      <c r="R49" s="508">
        <v>4</v>
      </c>
      <c r="S49" s="508">
        <v>8</v>
      </c>
      <c r="T49" s="508">
        <v>9</v>
      </c>
      <c r="U49" s="508">
        <v>0</v>
      </c>
      <c r="V49" s="508">
        <v>138</v>
      </c>
      <c r="W49" s="508">
        <v>371</v>
      </c>
      <c r="X49" s="508">
        <v>136</v>
      </c>
      <c r="Y49" s="508">
        <v>11</v>
      </c>
      <c r="Z49" s="508">
        <v>110</v>
      </c>
      <c r="AA49" s="508">
        <v>104</v>
      </c>
      <c r="AB49" s="508">
        <v>167</v>
      </c>
      <c r="AC49" s="508">
        <v>228</v>
      </c>
      <c r="AD49" s="508">
        <v>36</v>
      </c>
      <c r="AE49" s="508">
        <v>9</v>
      </c>
      <c r="AF49" s="508">
        <v>105</v>
      </c>
      <c r="AG49" s="508">
        <v>43</v>
      </c>
      <c r="AH49" s="508">
        <v>0</v>
      </c>
      <c r="AI49" s="508">
        <v>358</v>
      </c>
      <c r="AJ49" s="508">
        <v>119</v>
      </c>
      <c r="AK49" s="508">
        <v>518</v>
      </c>
      <c r="AL49" s="508">
        <v>160</v>
      </c>
      <c r="AM49" s="508">
        <v>85</v>
      </c>
      <c r="AN49" s="508">
        <v>57</v>
      </c>
      <c r="AO49" s="508">
        <v>49</v>
      </c>
      <c r="AP49" s="508">
        <v>83</v>
      </c>
      <c r="AQ49" s="918"/>
      <c r="AR49" s="919">
        <v>4082</v>
      </c>
      <c r="AS49" s="737">
        <v>465</v>
      </c>
      <c r="AT49" s="920">
        <v>311</v>
      </c>
      <c r="AU49" s="510">
        <v>3313</v>
      </c>
      <c r="AV49" s="508">
        <v>21</v>
      </c>
      <c r="AW49" s="511">
        <v>1</v>
      </c>
      <c r="AX49" s="722">
        <v>8193</v>
      </c>
      <c r="AY49" s="509">
        <v>381</v>
      </c>
      <c r="AZ49" s="723">
        <v>2656</v>
      </c>
      <c r="BA49" s="682">
        <v>11230</v>
      </c>
      <c r="BB49" s="941"/>
    </row>
    <row r="50" spans="1:54" ht="24" customHeight="1" thickBot="1">
      <c r="A50" s="155" t="s">
        <v>11</v>
      </c>
      <c r="B50" s="487">
        <f>SUM(B6:B49)</f>
        <v>1352</v>
      </c>
      <c r="C50" s="921">
        <f>SUM(C6:C49)</f>
        <v>0</v>
      </c>
      <c r="D50" s="921">
        <f>SUM(D6:D49)</f>
        <v>1</v>
      </c>
      <c r="E50" s="488">
        <f t="shared" ref="E50:AX50" si="3">SUM(E6:E49)</f>
        <v>1315</v>
      </c>
      <c r="F50" s="488">
        <f t="shared" si="3"/>
        <v>72</v>
      </c>
      <c r="G50" s="488">
        <f t="shared" si="3"/>
        <v>61</v>
      </c>
      <c r="H50" s="488">
        <f t="shared" si="3"/>
        <v>57</v>
      </c>
      <c r="I50" s="488">
        <f t="shared" si="3"/>
        <v>69</v>
      </c>
      <c r="J50" s="488">
        <f>SUM(J6:J49)</f>
        <v>100</v>
      </c>
      <c r="K50" s="488">
        <f t="shared" si="3"/>
        <v>540</v>
      </c>
      <c r="L50" s="488">
        <f t="shared" si="3"/>
        <v>51</v>
      </c>
      <c r="M50" s="488">
        <f t="shared" si="3"/>
        <v>500</v>
      </c>
      <c r="N50" s="488">
        <f t="shared" si="3"/>
        <v>43</v>
      </c>
      <c r="O50" s="488">
        <f t="shared" si="3"/>
        <v>96</v>
      </c>
      <c r="P50" s="488">
        <f t="shared" si="3"/>
        <v>178</v>
      </c>
      <c r="Q50" s="488">
        <f t="shared" si="3"/>
        <v>287</v>
      </c>
      <c r="R50" s="488">
        <f t="shared" si="3"/>
        <v>14</v>
      </c>
      <c r="S50" s="488">
        <f t="shared" si="3"/>
        <v>47</v>
      </c>
      <c r="T50" s="488">
        <f t="shared" si="3"/>
        <v>15</v>
      </c>
      <c r="U50" s="488">
        <f>SUM(U6:U49)</f>
        <v>0</v>
      </c>
      <c r="V50" s="488">
        <f t="shared" si="3"/>
        <v>571</v>
      </c>
      <c r="W50" s="488">
        <f t="shared" si="3"/>
        <v>1051</v>
      </c>
      <c r="X50" s="488">
        <f t="shared" si="3"/>
        <v>564</v>
      </c>
      <c r="Y50" s="488">
        <f t="shared" si="3"/>
        <v>28</v>
      </c>
      <c r="Z50" s="488">
        <f t="shared" si="3"/>
        <v>331</v>
      </c>
      <c r="AA50" s="488">
        <f t="shared" si="3"/>
        <v>320</v>
      </c>
      <c r="AB50" s="488">
        <f t="shared" si="3"/>
        <v>604</v>
      </c>
      <c r="AC50" s="488">
        <f t="shared" si="3"/>
        <v>938</v>
      </c>
      <c r="AD50" s="488">
        <f t="shared" si="3"/>
        <v>75</v>
      </c>
      <c r="AE50" s="488">
        <f t="shared" si="3"/>
        <v>47</v>
      </c>
      <c r="AF50" s="488">
        <f t="shared" si="3"/>
        <v>340</v>
      </c>
      <c r="AG50" s="488">
        <f>SUM(AG6:AG49)</f>
        <v>98</v>
      </c>
      <c r="AH50" s="488">
        <f t="shared" si="3"/>
        <v>1</v>
      </c>
      <c r="AI50" s="488">
        <f t="shared" si="3"/>
        <v>947</v>
      </c>
      <c r="AJ50" s="488">
        <f t="shared" si="3"/>
        <v>336</v>
      </c>
      <c r="AK50" s="488">
        <f t="shared" si="3"/>
        <v>735</v>
      </c>
      <c r="AL50" s="488">
        <f t="shared" si="3"/>
        <v>783</v>
      </c>
      <c r="AM50" s="488">
        <f t="shared" si="3"/>
        <v>345</v>
      </c>
      <c r="AN50" s="488">
        <f t="shared" si="3"/>
        <v>362</v>
      </c>
      <c r="AO50" s="488">
        <f t="shared" si="3"/>
        <v>176</v>
      </c>
      <c r="AP50" s="488">
        <f t="shared" si="3"/>
        <v>463</v>
      </c>
      <c r="AQ50" s="922">
        <f>SUM(AQ6:AQ49)</f>
        <v>1122</v>
      </c>
      <c r="AR50" s="923">
        <f t="shared" si="3"/>
        <v>15035</v>
      </c>
      <c r="AS50" s="921">
        <f t="shared" si="3"/>
        <v>1372</v>
      </c>
      <c r="AT50" s="488">
        <f t="shared" si="3"/>
        <v>429</v>
      </c>
      <c r="AU50" s="489">
        <f t="shared" si="3"/>
        <v>5050</v>
      </c>
      <c r="AV50" s="488">
        <f t="shared" si="3"/>
        <v>64</v>
      </c>
      <c r="AW50" s="490">
        <f t="shared" si="3"/>
        <v>1</v>
      </c>
      <c r="AX50" s="923">
        <f t="shared" si="3"/>
        <v>21951</v>
      </c>
      <c r="AY50" s="487">
        <f>SUM(AY6:AY49)</f>
        <v>10124</v>
      </c>
      <c r="AZ50" s="922">
        <f>SUM(AZ6:AZ49)</f>
        <v>5525</v>
      </c>
      <c r="BA50" s="924">
        <f>SUM(BA6:BA49)</f>
        <v>37600</v>
      </c>
      <c r="BB50" s="925"/>
    </row>
    <row r="52" spans="1:54">
      <c r="AY52" s="126"/>
    </row>
  </sheetData>
  <mergeCells count="53">
    <mergeCell ref="BA3:BA5"/>
    <mergeCell ref="AS3:AS5"/>
    <mergeCell ref="AT3:AT5"/>
    <mergeCell ref="AU3:AU5"/>
    <mergeCell ref="AV3:AV5"/>
    <mergeCell ref="AW3:AW5"/>
    <mergeCell ref="AX3:AX5"/>
    <mergeCell ref="AP3:AP5"/>
    <mergeCell ref="AQ3:AQ5"/>
    <mergeCell ref="AR3:AR5"/>
    <mergeCell ref="AY3:AY5"/>
    <mergeCell ref="AZ3:AZ5"/>
    <mergeCell ref="AK3:AK5"/>
    <mergeCell ref="AL3:AL5"/>
    <mergeCell ref="AM3:AM5"/>
    <mergeCell ref="AN3:AN5"/>
    <mergeCell ref="AO3:AO5"/>
    <mergeCell ref="AF3:AF5"/>
    <mergeCell ref="AG3:AG5"/>
    <mergeCell ref="AH3:AH5"/>
    <mergeCell ref="AI3:AI5"/>
    <mergeCell ref="AJ3:AJ5"/>
    <mergeCell ref="AA3:AA5"/>
    <mergeCell ref="AB3:AB5"/>
    <mergeCell ref="AC3:AC5"/>
    <mergeCell ref="AD3:AD5"/>
    <mergeCell ref="AE3:AE5"/>
    <mergeCell ref="W3:W5"/>
    <mergeCell ref="X3:X5"/>
    <mergeCell ref="Y3:Y5"/>
    <mergeCell ref="Z3:Z5"/>
    <mergeCell ref="U3:U5"/>
    <mergeCell ref="Q3:Q5"/>
    <mergeCell ref="R3:R5"/>
    <mergeCell ref="S3:S5"/>
    <mergeCell ref="T3:T5"/>
    <mergeCell ref="V3:V5"/>
    <mergeCell ref="BB3:BB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</mergeCells>
  <phoneticPr fontId="2"/>
  <pageMargins left="0.98425196850393704" right="0.98425196850393704" top="0.78740157480314965" bottom="0.78740157480314965" header="0.51181102362204722" footer="0.51181102362204722"/>
  <pageSetup paperSize="9" scale="57" firstPageNumber="54" fitToWidth="2" orientation="portrait" useFirstPageNumber="1" r:id="rId1"/>
  <headerFooter alignWithMargins="0">
    <oddFooter>&amp;C&amp;"ＭＳ 明朝,標準"&amp;20&amp;P</oddFooter>
  </headerFooter>
  <colBreaks count="1" manualBreakCount="1">
    <brk id="31" max="4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N61"/>
  <sheetViews>
    <sheetView view="pageBreakPreview" topLeftCell="E1" zoomScale="85" zoomScaleNormal="75" zoomScaleSheetLayoutView="85" workbookViewId="0">
      <selection activeCell="R2" sqref="R2"/>
    </sheetView>
  </sheetViews>
  <sheetFormatPr defaultColWidth="9" defaultRowHeight="13.2"/>
  <cols>
    <col min="1" max="1" width="2.44140625" style="1" customWidth="1"/>
    <col min="2" max="2" width="8.33203125" style="12" customWidth="1"/>
    <col min="3" max="3" width="14.6640625" style="1" customWidth="1"/>
    <col min="4" max="8" width="11.6640625" style="1" customWidth="1"/>
    <col min="9" max="9" width="10.109375" style="1" customWidth="1"/>
    <col min="10" max="10" width="9.6640625" style="1" customWidth="1"/>
    <col min="11" max="11" width="10.77734375" style="1" customWidth="1"/>
    <col min="12" max="14" width="11.6640625" style="1" customWidth="1"/>
    <col min="15" max="16" width="10.109375" style="1" customWidth="1"/>
    <col min="17" max="17" width="11.6640625" style="1" bestFit="1" customWidth="1"/>
    <col min="18" max="18" width="55.6640625" style="1" customWidth="1"/>
    <col min="19" max="19" width="0.44140625" style="1" customWidth="1"/>
    <col min="20" max="16384" width="9" style="1"/>
  </cols>
  <sheetData>
    <row r="1" spans="1:222" ht="14.4">
      <c r="A1" s="648" t="s">
        <v>424</v>
      </c>
      <c r="B1" s="46"/>
      <c r="R1" s="12" t="s">
        <v>631</v>
      </c>
    </row>
    <row r="2" spans="1:222" ht="13.5" customHeight="1">
      <c r="A2" s="959" t="s">
        <v>0</v>
      </c>
      <c r="B2" s="960"/>
      <c r="C2" s="50" t="s">
        <v>1</v>
      </c>
      <c r="D2" s="47"/>
      <c r="E2" s="949" t="s">
        <v>298</v>
      </c>
      <c r="F2" s="950"/>
      <c r="G2" s="950"/>
      <c r="H2" s="950"/>
      <c r="I2" s="950"/>
      <c r="J2" s="950"/>
      <c r="K2" s="950"/>
      <c r="L2" s="50"/>
      <c r="M2" s="50"/>
      <c r="N2" s="50"/>
      <c r="O2" s="50"/>
      <c r="P2" s="90" t="s">
        <v>2</v>
      </c>
      <c r="Q2" s="659" t="s">
        <v>448</v>
      </c>
      <c r="R2" s="13" t="s">
        <v>3</v>
      </c>
      <c r="S2" s="6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GZ2" s="5"/>
      <c r="HN2" s="6"/>
    </row>
    <row r="3" spans="1:222" ht="14.1" customHeight="1">
      <c r="A3" s="961"/>
      <c r="B3" s="962"/>
      <c r="D3" s="91"/>
      <c r="E3" s="949" t="s">
        <v>442</v>
      </c>
      <c r="F3" s="950"/>
      <c r="G3" s="950"/>
      <c r="H3" s="985"/>
      <c r="I3" s="949" t="s">
        <v>4</v>
      </c>
      <c r="J3" s="950"/>
      <c r="K3" s="985"/>
      <c r="L3" s="949" t="s">
        <v>5</v>
      </c>
      <c r="M3" s="950"/>
      <c r="N3" s="985"/>
      <c r="O3" s="959" t="s">
        <v>443</v>
      </c>
      <c r="P3" s="960"/>
      <c r="Q3" s="198" t="s">
        <v>449</v>
      </c>
      <c r="R3" s="11"/>
      <c r="S3" s="6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HN3" s="6"/>
    </row>
    <row r="4" spans="1:222" ht="14.1" customHeight="1">
      <c r="A4" s="963"/>
      <c r="B4" s="964"/>
      <c r="C4" s="45"/>
      <c r="D4" s="85" t="s">
        <v>7</v>
      </c>
      <c r="E4" s="13" t="s">
        <v>280</v>
      </c>
      <c r="F4" s="13" t="s">
        <v>56</v>
      </c>
      <c r="G4" s="66" t="s">
        <v>33</v>
      </c>
      <c r="H4" s="119" t="s">
        <v>8</v>
      </c>
      <c r="I4" s="13" t="s">
        <v>280</v>
      </c>
      <c r="J4" s="13" t="s">
        <v>56</v>
      </c>
      <c r="K4" s="66" t="s">
        <v>33</v>
      </c>
      <c r="L4" s="13" t="s">
        <v>280</v>
      </c>
      <c r="M4" s="13" t="s">
        <v>56</v>
      </c>
      <c r="N4" s="167" t="s">
        <v>33</v>
      </c>
      <c r="O4" s="30"/>
      <c r="P4" s="658" t="s">
        <v>253</v>
      </c>
      <c r="Q4" s="199" t="s">
        <v>2</v>
      </c>
      <c r="R4" s="52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HN4" s="6"/>
    </row>
    <row r="5" spans="1:222" ht="21.75" customHeight="1">
      <c r="A5" s="959" t="s">
        <v>251</v>
      </c>
      <c r="B5" s="960"/>
      <c r="C5" s="209">
        <v>1014013</v>
      </c>
      <c r="D5" s="209">
        <v>817197</v>
      </c>
      <c r="E5" s="209">
        <v>618339</v>
      </c>
      <c r="F5" s="209">
        <v>368309</v>
      </c>
      <c r="G5" s="605">
        <v>986648</v>
      </c>
      <c r="H5" s="209">
        <v>9197</v>
      </c>
      <c r="I5" s="209">
        <v>0</v>
      </c>
      <c r="J5" s="209">
        <v>0</v>
      </c>
      <c r="K5" s="209">
        <v>0</v>
      </c>
      <c r="L5" s="209">
        <v>10033</v>
      </c>
      <c r="M5" s="209">
        <v>17332</v>
      </c>
      <c r="N5" s="209">
        <v>27365</v>
      </c>
      <c r="O5" s="209">
        <v>0</v>
      </c>
      <c r="P5" s="209">
        <v>0</v>
      </c>
      <c r="Q5" s="205">
        <v>308.16005883532796</v>
      </c>
      <c r="R5" s="63" t="s">
        <v>190</v>
      </c>
    </row>
    <row r="6" spans="1:222" ht="21.75" customHeight="1">
      <c r="A6" s="53"/>
      <c r="B6" s="208" t="s">
        <v>148</v>
      </c>
      <c r="C6" s="606">
        <v>346132</v>
      </c>
      <c r="D6" s="606">
        <v>206109</v>
      </c>
      <c r="E6" s="606">
        <v>311096</v>
      </c>
      <c r="F6" s="606">
        <v>7671</v>
      </c>
      <c r="G6" s="606">
        <v>318767</v>
      </c>
      <c r="H6" s="606">
        <v>42</v>
      </c>
      <c r="I6" s="606">
        <v>0</v>
      </c>
      <c r="J6" s="606">
        <v>0</v>
      </c>
      <c r="K6" s="606">
        <v>0</v>
      </c>
      <c r="L6" s="606">
        <v>10033</v>
      </c>
      <c r="M6" s="606">
        <v>17332</v>
      </c>
      <c r="N6" s="606">
        <v>27365</v>
      </c>
      <c r="O6" s="606">
        <v>0</v>
      </c>
      <c r="P6" s="606">
        <v>0</v>
      </c>
      <c r="Q6" s="274"/>
      <c r="R6" s="275"/>
      <c r="S6" s="143"/>
    </row>
    <row r="7" spans="1:222" ht="21.75" customHeight="1">
      <c r="A7" s="53"/>
      <c r="B7" s="213" t="s">
        <v>252</v>
      </c>
      <c r="C7" s="607">
        <v>154699</v>
      </c>
      <c r="D7" s="607">
        <v>97906</v>
      </c>
      <c r="E7" s="607">
        <v>16552</v>
      </c>
      <c r="F7" s="607">
        <v>138147</v>
      </c>
      <c r="G7" s="607">
        <v>154699</v>
      </c>
      <c r="H7" s="607">
        <v>2990</v>
      </c>
      <c r="I7" s="607">
        <v>0</v>
      </c>
      <c r="J7" s="607">
        <v>0</v>
      </c>
      <c r="K7" s="607">
        <v>0</v>
      </c>
      <c r="L7" s="607">
        <v>0</v>
      </c>
      <c r="M7" s="607">
        <v>0</v>
      </c>
      <c r="N7" s="607">
        <v>0</v>
      </c>
      <c r="O7" s="607">
        <v>0</v>
      </c>
      <c r="P7" s="607">
        <v>0</v>
      </c>
      <c r="Q7" s="414"/>
      <c r="R7" s="275"/>
      <c r="S7" s="143"/>
    </row>
    <row r="8" spans="1:222" ht="21.75" customHeight="1">
      <c r="A8" s="214"/>
      <c r="B8" s="203" t="s">
        <v>254</v>
      </c>
      <c r="C8" s="608">
        <v>513182</v>
      </c>
      <c r="D8" s="608">
        <v>513182</v>
      </c>
      <c r="E8" s="608">
        <v>290691</v>
      </c>
      <c r="F8" s="608">
        <v>222491</v>
      </c>
      <c r="G8" s="608">
        <v>513182</v>
      </c>
      <c r="H8" s="608">
        <v>6165</v>
      </c>
      <c r="I8" s="608">
        <v>0</v>
      </c>
      <c r="J8" s="608">
        <v>0</v>
      </c>
      <c r="K8" s="608">
        <v>0</v>
      </c>
      <c r="L8" s="608">
        <v>0</v>
      </c>
      <c r="M8" s="608">
        <v>0</v>
      </c>
      <c r="N8" s="608">
        <v>0</v>
      </c>
      <c r="O8" s="608">
        <v>0</v>
      </c>
      <c r="P8" s="608">
        <v>0</v>
      </c>
      <c r="Q8" s="264"/>
      <c r="R8" s="265"/>
      <c r="S8" s="143"/>
    </row>
    <row r="9" spans="1:222" ht="21.75" customHeight="1">
      <c r="A9" s="961" t="s">
        <v>232</v>
      </c>
      <c r="B9" s="962"/>
      <c r="C9" s="209">
        <v>1091084</v>
      </c>
      <c r="D9" s="217">
        <v>598180</v>
      </c>
      <c r="E9" s="209">
        <v>821325</v>
      </c>
      <c r="F9" s="209">
        <v>236652</v>
      </c>
      <c r="G9" s="209">
        <v>1057977</v>
      </c>
      <c r="H9" s="209">
        <v>5143</v>
      </c>
      <c r="I9" s="209">
        <v>0</v>
      </c>
      <c r="J9" s="209">
        <v>0</v>
      </c>
      <c r="K9" s="209">
        <v>0</v>
      </c>
      <c r="L9" s="209">
        <v>25106</v>
      </c>
      <c r="M9" s="209">
        <v>8001</v>
      </c>
      <c r="N9" s="209">
        <v>33107</v>
      </c>
      <c r="O9" s="209">
        <v>0</v>
      </c>
      <c r="P9" s="209">
        <v>0</v>
      </c>
      <c r="Q9" s="205">
        <v>294.59138379791125</v>
      </c>
      <c r="R9" s="63"/>
    </row>
    <row r="10" spans="1:222" ht="21.75" customHeight="1">
      <c r="A10" s="53"/>
      <c r="B10" s="208" t="s">
        <v>299</v>
      </c>
      <c r="C10" s="606">
        <v>677223</v>
      </c>
      <c r="D10" s="607">
        <v>290855</v>
      </c>
      <c r="E10" s="606">
        <v>532796</v>
      </c>
      <c r="F10" s="606">
        <v>111320</v>
      </c>
      <c r="G10" s="606">
        <v>644116</v>
      </c>
      <c r="H10" s="606">
        <v>1764</v>
      </c>
      <c r="I10" s="606">
        <v>0</v>
      </c>
      <c r="J10" s="606">
        <v>0</v>
      </c>
      <c r="K10" s="606">
        <v>0</v>
      </c>
      <c r="L10" s="606">
        <v>25106</v>
      </c>
      <c r="M10" s="606">
        <v>8001</v>
      </c>
      <c r="N10" s="606">
        <v>33107</v>
      </c>
      <c r="O10" s="606">
        <v>0</v>
      </c>
      <c r="P10" s="606">
        <v>0</v>
      </c>
      <c r="Q10" s="274"/>
      <c r="R10" s="275"/>
      <c r="S10" s="143"/>
    </row>
    <row r="11" spans="1:222" ht="21.75" customHeight="1">
      <c r="A11" s="53"/>
      <c r="B11" s="213" t="s">
        <v>300</v>
      </c>
      <c r="C11" s="607">
        <v>45140</v>
      </c>
      <c r="D11" s="607">
        <v>38096</v>
      </c>
      <c r="E11" s="607">
        <v>30749</v>
      </c>
      <c r="F11" s="607">
        <v>14391</v>
      </c>
      <c r="G11" s="607">
        <v>45140</v>
      </c>
      <c r="H11" s="607">
        <v>307</v>
      </c>
      <c r="I11" s="607">
        <v>0</v>
      </c>
      <c r="J11" s="607">
        <v>0</v>
      </c>
      <c r="K11" s="607">
        <v>0</v>
      </c>
      <c r="L11" s="607">
        <v>0</v>
      </c>
      <c r="M11" s="607">
        <v>0</v>
      </c>
      <c r="N11" s="607">
        <v>0</v>
      </c>
      <c r="O11" s="607">
        <v>0</v>
      </c>
      <c r="P11" s="607">
        <v>0</v>
      </c>
      <c r="Q11" s="414"/>
      <c r="R11" s="275"/>
      <c r="S11" s="143"/>
    </row>
    <row r="12" spans="1:222" ht="21.75" customHeight="1">
      <c r="A12" s="53"/>
      <c r="B12" s="213" t="s">
        <v>132</v>
      </c>
      <c r="C12" s="607">
        <v>146513</v>
      </c>
      <c r="D12" s="607">
        <v>95581</v>
      </c>
      <c r="E12" s="607">
        <v>109449</v>
      </c>
      <c r="F12" s="607">
        <v>37064</v>
      </c>
      <c r="G12" s="607">
        <v>146513</v>
      </c>
      <c r="H12" s="607">
        <v>880</v>
      </c>
      <c r="I12" s="607">
        <v>0</v>
      </c>
      <c r="J12" s="607">
        <v>0</v>
      </c>
      <c r="K12" s="607">
        <v>0</v>
      </c>
      <c r="L12" s="607">
        <v>0</v>
      </c>
      <c r="M12" s="607">
        <v>0</v>
      </c>
      <c r="N12" s="607">
        <v>0</v>
      </c>
      <c r="O12" s="607">
        <v>0</v>
      </c>
      <c r="P12" s="607">
        <v>0</v>
      </c>
      <c r="Q12" s="414"/>
      <c r="R12" s="275"/>
      <c r="S12" s="143"/>
    </row>
    <row r="13" spans="1:222" ht="21.75" customHeight="1">
      <c r="A13" s="53"/>
      <c r="B13" s="213" t="s">
        <v>133</v>
      </c>
      <c r="C13" s="607">
        <v>96116</v>
      </c>
      <c r="D13" s="607">
        <v>70902</v>
      </c>
      <c r="E13" s="607">
        <v>70011</v>
      </c>
      <c r="F13" s="607">
        <v>26105</v>
      </c>
      <c r="G13" s="607">
        <v>96116</v>
      </c>
      <c r="H13" s="607">
        <v>824</v>
      </c>
      <c r="I13" s="607">
        <v>0</v>
      </c>
      <c r="J13" s="607">
        <v>0</v>
      </c>
      <c r="K13" s="607">
        <v>0</v>
      </c>
      <c r="L13" s="607">
        <v>0</v>
      </c>
      <c r="M13" s="607">
        <v>0</v>
      </c>
      <c r="N13" s="607">
        <v>0</v>
      </c>
      <c r="O13" s="607">
        <v>0</v>
      </c>
      <c r="P13" s="607">
        <v>0</v>
      </c>
      <c r="Q13" s="414"/>
      <c r="R13" s="275"/>
      <c r="S13" s="143"/>
    </row>
    <row r="14" spans="1:222" ht="21.75" customHeight="1">
      <c r="A14" s="53"/>
      <c r="B14" s="213" t="s">
        <v>136</v>
      </c>
      <c r="C14" s="607">
        <v>67848</v>
      </c>
      <c r="D14" s="607">
        <v>52809</v>
      </c>
      <c r="E14" s="607">
        <v>45213</v>
      </c>
      <c r="F14" s="607">
        <v>22635</v>
      </c>
      <c r="G14" s="607">
        <v>67848</v>
      </c>
      <c r="H14" s="607">
        <v>719</v>
      </c>
      <c r="I14" s="607">
        <v>0</v>
      </c>
      <c r="J14" s="607">
        <v>0</v>
      </c>
      <c r="K14" s="607">
        <v>0</v>
      </c>
      <c r="L14" s="607">
        <v>0</v>
      </c>
      <c r="M14" s="607">
        <v>0</v>
      </c>
      <c r="N14" s="607">
        <v>0</v>
      </c>
      <c r="O14" s="607">
        <v>0</v>
      </c>
      <c r="P14" s="607">
        <v>0</v>
      </c>
      <c r="Q14" s="414"/>
      <c r="R14" s="275"/>
      <c r="S14" s="143"/>
    </row>
    <row r="15" spans="1:222" ht="21.75" customHeight="1">
      <c r="A15" s="53"/>
      <c r="B15" s="203" t="s">
        <v>161</v>
      </c>
      <c r="C15" s="608">
        <v>58244</v>
      </c>
      <c r="D15" s="608">
        <v>49937</v>
      </c>
      <c r="E15" s="608">
        <v>33107</v>
      </c>
      <c r="F15" s="608">
        <v>25137</v>
      </c>
      <c r="G15" s="608">
        <v>58244</v>
      </c>
      <c r="H15" s="608">
        <v>649</v>
      </c>
      <c r="I15" s="608">
        <v>0</v>
      </c>
      <c r="J15" s="608">
        <v>0</v>
      </c>
      <c r="K15" s="608">
        <v>0</v>
      </c>
      <c r="L15" s="608">
        <v>0</v>
      </c>
      <c r="M15" s="608">
        <v>0</v>
      </c>
      <c r="N15" s="608">
        <v>0</v>
      </c>
      <c r="O15" s="608"/>
      <c r="P15" s="608"/>
      <c r="Q15" s="264"/>
      <c r="R15" s="265"/>
      <c r="S15" s="143"/>
    </row>
    <row r="16" spans="1:222" ht="21.75" customHeight="1">
      <c r="A16" s="959" t="s">
        <v>233</v>
      </c>
      <c r="B16" s="960"/>
      <c r="C16" s="209">
        <v>368436</v>
      </c>
      <c r="D16" s="209">
        <v>273501</v>
      </c>
      <c r="E16" s="209">
        <v>197493</v>
      </c>
      <c r="F16" s="209">
        <v>80950</v>
      </c>
      <c r="G16" s="209">
        <v>278443</v>
      </c>
      <c r="H16" s="209">
        <v>2139</v>
      </c>
      <c r="I16" s="209">
        <v>0</v>
      </c>
      <c r="J16" s="209">
        <v>0</v>
      </c>
      <c r="K16" s="209">
        <v>0</v>
      </c>
      <c r="L16" s="209">
        <v>49539</v>
      </c>
      <c r="M16" s="209">
        <v>40454</v>
      </c>
      <c r="N16" s="209">
        <v>89993</v>
      </c>
      <c r="O16" s="209">
        <v>0</v>
      </c>
      <c r="P16" s="209">
        <v>0</v>
      </c>
      <c r="Q16" s="205">
        <v>356.42794261335604</v>
      </c>
      <c r="R16" s="63"/>
    </row>
    <row r="17" spans="1:19" ht="21.75" customHeight="1">
      <c r="A17" s="53"/>
      <c r="B17" s="208" t="s">
        <v>134</v>
      </c>
      <c r="C17" s="606">
        <v>297172</v>
      </c>
      <c r="D17" s="606">
        <v>227655</v>
      </c>
      <c r="E17" s="606">
        <v>154100</v>
      </c>
      <c r="F17" s="606">
        <v>53079</v>
      </c>
      <c r="G17" s="606">
        <v>207179</v>
      </c>
      <c r="H17" s="606">
        <v>1217</v>
      </c>
      <c r="I17" s="606">
        <v>0</v>
      </c>
      <c r="J17" s="606">
        <v>0</v>
      </c>
      <c r="K17" s="606">
        <v>0</v>
      </c>
      <c r="L17" s="606">
        <v>49539</v>
      </c>
      <c r="M17" s="606">
        <v>40454</v>
      </c>
      <c r="N17" s="606">
        <v>89993</v>
      </c>
      <c r="O17" s="606">
        <v>0</v>
      </c>
      <c r="P17" s="606">
        <v>0</v>
      </c>
      <c r="Q17" s="274"/>
      <c r="R17" s="275"/>
      <c r="S17" s="144"/>
    </row>
    <row r="18" spans="1:19" ht="21.75" customHeight="1">
      <c r="A18" s="88"/>
      <c r="B18" s="203" t="s">
        <v>301</v>
      </c>
      <c r="C18" s="608">
        <v>71264</v>
      </c>
      <c r="D18" s="608">
        <v>45846</v>
      </c>
      <c r="E18" s="608">
        <v>43393</v>
      </c>
      <c r="F18" s="608">
        <v>27871</v>
      </c>
      <c r="G18" s="608">
        <v>71264</v>
      </c>
      <c r="H18" s="608">
        <v>922</v>
      </c>
      <c r="I18" s="608">
        <v>0</v>
      </c>
      <c r="J18" s="608">
        <v>0</v>
      </c>
      <c r="K18" s="608">
        <v>0</v>
      </c>
      <c r="L18" s="608">
        <v>0</v>
      </c>
      <c r="M18" s="608">
        <v>0</v>
      </c>
      <c r="N18" s="608">
        <v>0</v>
      </c>
      <c r="O18" s="608">
        <v>0</v>
      </c>
      <c r="P18" s="608">
        <v>0</v>
      </c>
      <c r="Q18" s="264"/>
      <c r="R18" s="265"/>
      <c r="S18" s="143"/>
    </row>
    <row r="19" spans="1:19" ht="21.75" customHeight="1">
      <c r="A19" s="959" t="s">
        <v>234</v>
      </c>
      <c r="B19" s="960"/>
      <c r="C19" s="209">
        <v>639117</v>
      </c>
      <c r="D19" s="209">
        <v>363482</v>
      </c>
      <c r="E19" s="209">
        <v>422568</v>
      </c>
      <c r="F19" s="209">
        <v>179607</v>
      </c>
      <c r="G19" s="209">
        <v>602175</v>
      </c>
      <c r="H19" s="209">
        <v>4463</v>
      </c>
      <c r="I19" s="209">
        <v>0</v>
      </c>
      <c r="J19" s="209">
        <v>0</v>
      </c>
      <c r="K19" s="209">
        <v>0</v>
      </c>
      <c r="L19" s="209">
        <v>21373</v>
      </c>
      <c r="M19" s="209">
        <v>15569</v>
      </c>
      <c r="N19" s="209">
        <v>36942</v>
      </c>
      <c r="O19" s="209">
        <v>0</v>
      </c>
      <c r="P19" s="209">
        <v>0</v>
      </c>
      <c r="Q19" s="205">
        <v>303.21951636089329</v>
      </c>
      <c r="R19" s="63"/>
    </row>
    <row r="20" spans="1:19" ht="21.75" customHeight="1">
      <c r="A20" s="53"/>
      <c r="B20" s="208" t="s">
        <v>302</v>
      </c>
      <c r="C20" s="606">
        <v>314001</v>
      </c>
      <c r="D20" s="606">
        <v>144272</v>
      </c>
      <c r="E20" s="606">
        <v>193190</v>
      </c>
      <c r="F20" s="606">
        <v>83869</v>
      </c>
      <c r="G20" s="606">
        <v>277059</v>
      </c>
      <c r="H20" s="606">
        <v>1669</v>
      </c>
      <c r="I20" s="606">
        <v>0</v>
      </c>
      <c r="J20" s="606">
        <v>0</v>
      </c>
      <c r="K20" s="606">
        <v>0</v>
      </c>
      <c r="L20" s="606">
        <v>21373</v>
      </c>
      <c r="M20" s="606">
        <v>15569</v>
      </c>
      <c r="N20" s="606">
        <v>36942</v>
      </c>
      <c r="O20" s="606">
        <v>0</v>
      </c>
      <c r="P20" s="606">
        <v>0</v>
      </c>
      <c r="Q20" s="274"/>
      <c r="R20" s="275"/>
      <c r="S20" s="143"/>
    </row>
    <row r="21" spans="1:19" ht="21.75" customHeight="1">
      <c r="A21" s="53"/>
      <c r="B21" s="213" t="s">
        <v>221</v>
      </c>
      <c r="C21" s="607">
        <v>57978</v>
      </c>
      <c r="D21" s="607">
        <v>46239</v>
      </c>
      <c r="E21" s="607">
        <v>39243</v>
      </c>
      <c r="F21" s="607">
        <v>18735</v>
      </c>
      <c r="G21" s="607">
        <v>57978</v>
      </c>
      <c r="H21" s="607">
        <v>595</v>
      </c>
      <c r="I21" s="607">
        <v>0</v>
      </c>
      <c r="J21" s="607">
        <v>0</v>
      </c>
      <c r="K21" s="607">
        <v>0</v>
      </c>
      <c r="L21" s="607">
        <v>0</v>
      </c>
      <c r="M21" s="607">
        <v>0</v>
      </c>
      <c r="N21" s="607">
        <v>0</v>
      </c>
      <c r="O21" s="607">
        <v>0</v>
      </c>
      <c r="P21" s="607">
        <v>0</v>
      </c>
      <c r="Q21" s="414"/>
      <c r="R21" s="275"/>
      <c r="S21" s="143"/>
    </row>
    <row r="22" spans="1:19" ht="21.75" customHeight="1">
      <c r="A22" s="53"/>
      <c r="B22" s="213" t="s">
        <v>303</v>
      </c>
      <c r="C22" s="607">
        <v>131354</v>
      </c>
      <c r="D22" s="607">
        <v>79469</v>
      </c>
      <c r="E22" s="607">
        <v>88253</v>
      </c>
      <c r="F22" s="607">
        <v>43101</v>
      </c>
      <c r="G22" s="607">
        <v>131354</v>
      </c>
      <c r="H22" s="607">
        <v>1272</v>
      </c>
      <c r="I22" s="607">
        <v>0</v>
      </c>
      <c r="J22" s="607">
        <v>0</v>
      </c>
      <c r="K22" s="607">
        <v>0</v>
      </c>
      <c r="L22" s="607">
        <v>0</v>
      </c>
      <c r="M22" s="607">
        <v>0</v>
      </c>
      <c r="N22" s="607">
        <v>0</v>
      </c>
      <c r="O22" s="607">
        <v>0</v>
      </c>
      <c r="P22" s="607">
        <v>0</v>
      </c>
      <c r="Q22" s="414"/>
      <c r="R22" s="275"/>
      <c r="S22" s="143"/>
    </row>
    <row r="23" spans="1:19" ht="21.75" customHeight="1">
      <c r="A23" s="88"/>
      <c r="B23" s="203" t="s">
        <v>220</v>
      </c>
      <c r="C23" s="608">
        <v>135784</v>
      </c>
      <c r="D23" s="608">
        <v>93502</v>
      </c>
      <c r="E23" s="608">
        <v>101882</v>
      </c>
      <c r="F23" s="608">
        <v>33902</v>
      </c>
      <c r="G23" s="608">
        <v>135784</v>
      </c>
      <c r="H23" s="608">
        <v>927</v>
      </c>
      <c r="I23" s="608">
        <v>0</v>
      </c>
      <c r="J23" s="608">
        <v>0</v>
      </c>
      <c r="K23" s="608">
        <v>0</v>
      </c>
      <c r="L23" s="608">
        <v>0</v>
      </c>
      <c r="M23" s="608">
        <v>0</v>
      </c>
      <c r="N23" s="608">
        <v>0</v>
      </c>
      <c r="O23" s="608">
        <v>0</v>
      </c>
      <c r="P23" s="608">
        <v>0</v>
      </c>
      <c r="Q23" s="264"/>
      <c r="R23" s="265"/>
      <c r="S23" s="143"/>
    </row>
    <row r="24" spans="1:19" ht="21.75" customHeight="1">
      <c r="A24" s="959" t="s">
        <v>237</v>
      </c>
      <c r="B24" s="960"/>
      <c r="C24" s="209">
        <v>703188</v>
      </c>
      <c r="D24" s="209">
        <v>412036</v>
      </c>
      <c r="E24" s="209">
        <v>528587</v>
      </c>
      <c r="F24" s="209">
        <v>174601</v>
      </c>
      <c r="G24" s="209">
        <v>703188</v>
      </c>
      <c r="H24" s="209">
        <v>3818</v>
      </c>
      <c r="I24" s="209">
        <v>0</v>
      </c>
      <c r="J24" s="209">
        <v>0</v>
      </c>
      <c r="K24" s="209">
        <v>0</v>
      </c>
      <c r="L24" s="209">
        <v>0</v>
      </c>
      <c r="M24" s="209">
        <v>0</v>
      </c>
      <c r="N24" s="209">
        <v>0</v>
      </c>
      <c r="O24" s="209">
        <v>0</v>
      </c>
      <c r="P24" s="209">
        <v>0</v>
      </c>
      <c r="Q24" s="205">
        <v>317.65566838928845</v>
      </c>
      <c r="R24" s="63"/>
    </row>
    <row r="25" spans="1:19" ht="21.75" customHeight="1">
      <c r="A25" s="53"/>
      <c r="B25" s="208" t="s">
        <v>304</v>
      </c>
      <c r="C25" s="609">
        <v>330299</v>
      </c>
      <c r="D25" s="609">
        <v>161515</v>
      </c>
      <c r="E25" s="609">
        <v>269255</v>
      </c>
      <c r="F25" s="609">
        <v>61044</v>
      </c>
      <c r="G25" s="609">
        <v>330299</v>
      </c>
      <c r="H25" s="609">
        <v>1647</v>
      </c>
      <c r="I25" s="609">
        <v>0</v>
      </c>
      <c r="J25" s="609">
        <v>0</v>
      </c>
      <c r="K25" s="609">
        <v>0</v>
      </c>
      <c r="L25" s="609">
        <v>0</v>
      </c>
      <c r="M25" s="609">
        <v>0</v>
      </c>
      <c r="N25" s="609">
        <v>0</v>
      </c>
      <c r="O25" s="609">
        <v>0</v>
      </c>
      <c r="P25" s="609">
        <v>0</v>
      </c>
      <c r="Q25" s="279"/>
      <c r="R25" s="218"/>
      <c r="S25" s="139"/>
    </row>
    <row r="26" spans="1:19" ht="21.75" customHeight="1">
      <c r="A26" s="53"/>
      <c r="B26" s="213" t="s">
        <v>195</v>
      </c>
      <c r="C26" s="607">
        <v>75029</v>
      </c>
      <c r="D26" s="607">
        <v>57869</v>
      </c>
      <c r="E26" s="607">
        <v>55257</v>
      </c>
      <c r="F26" s="607">
        <v>19772</v>
      </c>
      <c r="G26" s="607">
        <v>75029</v>
      </c>
      <c r="H26" s="607">
        <v>550</v>
      </c>
      <c r="I26" s="607">
        <v>0</v>
      </c>
      <c r="J26" s="607">
        <v>0</v>
      </c>
      <c r="K26" s="607">
        <v>0</v>
      </c>
      <c r="L26" s="607">
        <v>0</v>
      </c>
      <c r="M26" s="607">
        <v>0</v>
      </c>
      <c r="N26" s="607">
        <v>0</v>
      </c>
      <c r="O26" s="607">
        <v>0</v>
      </c>
      <c r="P26" s="607">
        <v>0</v>
      </c>
      <c r="Q26" s="223"/>
      <c r="R26" s="275"/>
      <c r="S26" s="143"/>
    </row>
    <row r="27" spans="1:19" ht="21.75" customHeight="1">
      <c r="A27" s="53"/>
      <c r="B27" s="213" t="s">
        <v>197</v>
      </c>
      <c r="C27" s="607">
        <v>173129</v>
      </c>
      <c r="D27" s="607">
        <v>88398</v>
      </c>
      <c r="E27" s="607">
        <v>128481</v>
      </c>
      <c r="F27" s="607">
        <v>44648</v>
      </c>
      <c r="G27" s="607">
        <v>173129</v>
      </c>
      <c r="H27" s="607">
        <v>1021</v>
      </c>
      <c r="I27" s="607">
        <v>0</v>
      </c>
      <c r="J27" s="607">
        <v>0</v>
      </c>
      <c r="K27" s="607">
        <v>0</v>
      </c>
      <c r="L27" s="607">
        <v>0</v>
      </c>
      <c r="M27" s="607">
        <v>0</v>
      </c>
      <c r="N27" s="607">
        <v>0</v>
      </c>
      <c r="O27" s="607">
        <v>0</v>
      </c>
      <c r="P27" s="607">
        <v>0</v>
      </c>
      <c r="Q27" s="223"/>
      <c r="R27" s="275"/>
      <c r="S27" s="143"/>
    </row>
    <row r="28" spans="1:19" ht="21.75" customHeight="1">
      <c r="A28" s="53"/>
      <c r="B28" s="213" t="s">
        <v>245</v>
      </c>
      <c r="C28" s="607">
        <v>78119</v>
      </c>
      <c r="D28" s="607">
        <v>61184</v>
      </c>
      <c r="E28" s="607">
        <v>47849</v>
      </c>
      <c r="F28" s="607">
        <v>30270</v>
      </c>
      <c r="G28" s="607">
        <v>78119</v>
      </c>
      <c r="H28" s="607">
        <v>600</v>
      </c>
      <c r="I28" s="607">
        <v>0</v>
      </c>
      <c r="J28" s="607">
        <v>0</v>
      </c>
      <c r="K28" s="607">
        <v>0</v>
      </c>
      <c r="L28" s="607">
        <v>0</v>
      </c>
      <c r="M28" s="607">
        <v>0</v>
      </c>
      <c r="N28" s="607">
        <v>0</v>
      </c>
      <c r="O28" s="607">
        <v>0</v>
      </c>
      <c r="P28" s="607">
        <v>0</v>
      </c>
      <c r="Q28" s="223"/>
      <c r="R28" s="275"/>
      <c r="S28" s="143"/>
    </row>
    <row r="29" spans="1:19" ht="21.75" customHeight="1">
      <c r="A29" s="88"/>
      <c r="B29" s="203" t="s">
        <v>384</v>
      </c>
      <c r="C29" s="608">
        <v>46612</v>
      </c>
      <c r="D29" s="608">
        <v>43070</v>
      </c>
      <c r="E29" s="608">
        <v>27745</v>
      </c>
      <c r="F29" s="608">
        <v>18867</v>
      </c>
      <c r="G29" s="608">
        <v>46612</v>
      </c>
      <c r="H29" s="608">
        <v>0</v>
      </c>
      <c r="I29" s="608">
        <v>0</v>
      </c>
      <c r="J29" s="608">
        <v>0</v>
      </c>
      <c r="K29" s="608">
        <v>0</v>
      </c>
      <c r="L29" s="608">
        <v>0</v>
      </c>
      <c r="M29" s="608">
        <v>0</v>
      </c>
      <c r="N29" s="608">
        <v>0</v>
      </c>
      <c r="O29" s="608">
        <v>0</v>
      </c>
      <c r="P29" s="608">
        <v>0</v>
      </c>
      <c r="Q29" s="309"/>
      <c r="R29" s="265"/>
      <c r="S29" s="143"/>
    </row>
    <row r="30" spans="1:19" ht="21.75" customHeight="1">
      <c r="A30" s="961" t="s">
        <v>198</v>
      </c>
      <c r="B30" s="962"/>
      <c r="C30" s="610">
        <v>432096</v>
      </c>
      <c r="D30" s="610">
        <v>100000</v>
      </c>
      <c r="E30" s="610">
        <v>307268</v>
      </c>
      <c r="F30" s="610">
        <v>124828</v>
      </c>
      <c r="G30" s="610">
        <v>432096</v>
      </c>
      <c r="H30" s="610">
        <v>3665</v>
      </c>
      <c r="I30" s="610" t="s">
        <v>137</v>
      </c>
      <c r="J30" s="610" t="s">
        <v>137</v>
      </c>
      <c r="K30" s="610">
        <v>0</v>
      </c>
      <c r="L30" s="610" t="s">
        <v>137</v>
      </c>
      <c r="M30" s="610" t="s">
        <v>137</v>
      </c>
      <c r="N30" s="610">
        <v>0</v>
      </c>
      <c r="O30" s="610">
        <v>0</v>
      </c>
      <c r="P30" s="610">
        <v>0</v>
      </c>
      <c r="Q30" s="205">
        <v>975.89267565553223</v>
      </c>
      <c r="R30" s="479"/>
      <c r="S30" s="140"/>
    </row>
    <row r="31" spans="1:19" ht="21.75" customHeight="1">
      <c r="A31" s="961" t="s">
        <v>199</v>
      </c>
      <c r="B31" s="962"/>
      <c r="C31" s="611">
        <v>332200</v>
      </c>
      <c r="D31" s="611">
        <v>154141</v>
      </c>
      <c r="E31" s="611">
        <v>218165</v>
      </c>
      <c r="F31" s="611">
        <v>68591</v>
      </c>
      <c r="G31" s="611">
        <v>286756</v>
      </c>
      <c r="H31" s="611">
        <v>1820</v>
      </c>
      <c r="I31" s="611">
        <v>0</v>
      </c>
      <c r="J31" s="611">
        <v>0</v>
      </c>
      <c r="K31" s="611">
        <v>0</v>
      </c>
      <c r="L31" s="611">
        <v>0</v>
      </c>
      <c r="M31" s="611">
        <v>0</v>
      </c>
      <c r="N31" s="611">
        <v>0</v>
      </c>
      <c r="O31" s="611">
        <v>45444</v>
      </c>
      <c r="P31" s="611">
        <v>32206</v>
      </c>
      <c r="Q31" s="612">
        <v>446.0497341425426</v>
      </c>
      <c r="R31" s="378"/>
      <c r="S31" s="145"/>
    </row>
    <row r="32" spans="1:19" ht="21.75" customHeight="1">
      <c r="A32" s="959" t="s">
        <v>238</v>
      </c>
      <c r="B32" s="960"/>
      <c r="C32" s="209">
        <v>438751</v>
      </c>
      <c r="D32" s="209">
        <v>263588</v>
      </c>
      <c r="E32" s="209">
        <v>218309</v>
      </c>
      <c r="F32" s="209">
        <v>79034</v>
      </c>
      <c r="G32" s="209">
        <v>297343</v>
      </c>
      <c r="H32" s="209">
        <v>1936</v>
      </c>
      <c r="I32" s="209">
        <v>0</v>
      </c>
      <c r="J32" s="209">
        <v>0</v>
      </c>
      <c r="K32" s="209">
        <v>0</v>
      </c>
      <c r="L32" s="209">
        <v>94390</v>
      </c>
      <c r="M32" s="209">
        <v>45671</v>
      </c>
      <c r="N32" s="209">
        <v>140061</v>
      </c>
      <c r="O32" s="209">
        <v>1347</v>
      </c>
      <c r="P32" s="209">
        <v>0</v>
      </c>
      <c r="Q32" s="205">
        <v>601.05346795073774</v>
      </c>
      <c r="R32" s="63"/>
    </row>
    <row r="33" spans="1:19" ht="21.75" customHeight="1">
      <c r="A33" s="53"/>
      <c r="B33" s="208" t="s">
        <v>200</v>
      </c>
      <c r="C33" s="606">
        <v>394767</v>
      </c>
      <c r="D33" s="606">
        <v>236220</v>
      </c>
      <c r="E33" s="606">
        <v>194770</v>
      </c>
      <c r="F33" s="606">
        <v>58589</v>
      </c>
      <c r="G33" s="606">
        <v>253359</v>
      </c>
      <c r="H33" s="606">
        <v>1609</v>
      </c>
      <c r="I33" s="606">
        <v>0</v>
      </c>
      <c r="J33" s="606">
        <v>0</v>
      </c>
      <c r="K33" s="606">
        <v>0</v>
      </c>
      <c r="L33" s="606">
        <v>94390</v>
      </c>
      <c r="M33" s="606">
        <v>45671</v>
      </c>
      <c r="N33" s="606">
        <v>140061</v>
      </c>
      <c r="O33" s="606">
        <v>1347</v>
      </c>
      <c r="P33" s="606" t="s">
        <v>137</v>
      </c>
      <c r="Q33" s="279"/>
      <c r="R33" s="275"/>
      <c r="S33" s="144"/>
    </row>
    <row r="34" spans="1:19" ht="21.75" customHeight="1">
      <c r="A34" s="88"/>
      <c r="B34" s="203" t="s">
        <v>201</v>
      </c>
      <c r="C34" s="608">
        <v>43984</v>
      </c>
      <c r="D34" s="608">
        <v>27368</v>
      </c>
      <c r="E34" s="608">
        <v>23539</v>
      </c>
      <c r="F34" s="608">
        <v>20445</v>
      </c>
      <c r="G34" s="608">
        <v>43984</v>
      </c>
      <c r="H34" s="608">
        <v>327</v>
      </c>
      <c r="I34" s="608">
        <v>0</v>
      </c>
      <c r="J34" s="608">
        <v>0</v>
      </c>
      <c r="K34" s="608">
        <v>0</v>
      </c>
      <c r="L34" s="608">
        <v>0</v>
      </c>
      <c r="M34" s="608">
        <v>0</v>
      </c>
      <c r="N34" s="608">
        <v>0</v>
      </c>
      <c r="O34" s="608">
        <v>0</v>
      </c>
      <c r="P34" s="608">
        <v>0</v>
      </c>
      <c r="Q34" s="309"/>
      <c r="R34" s="265"/>
      <c r="S34" s="143"/>
    </row>
    <row r="35" spans="1:19" ht="21.75" customHeight="1">
      <c r="A35" s="959" t="s">
        <v>202</v>
      </c>
      <c r="B35" s="960"/>
      <c r="C35" s="610">
        <v>246698</v>
      </c>
      <c r="D35" s="610">
        <v>119775</v>
      </c>
      <c r="E35" s="610">
        <v>177105</v>
      </c>
      <c r="F35" s="610">
        <v>69593</v>
      </c>
      <c r="G35" s="610">
        <v>246698</v>
      </c>
      <c r="H35" s="610">
        <v>2066</v>
      </c>
      <c r="I35" s="610">
        <v>0</v>
      </c>
      <c r="J35" s="610">
        <v>0</v>
      </c>
      <c r="K35" s="610">
        <v>0</v>
      </c>
      <c r="L35" s="610">
        <v>0</v>
      </c>
      <c r="M35" s="610">
        <v>0</v>
      </c>
      <c r="N35" s="610">
        <v>0</v>
      </c>
      <c r="O35" s="610">
        <v>0</v>
      </c>
      <c r="P35" s="610">
        <v>0</v>
      </c>
      <c r="Q35" s="205">
        <v>397.10578842315368</v>
      </c>
      <c r="R35" s="361"/>
      <c r="S35" s="143"/>
    </row>
    <row r="36" spans="1:19" s="92" customFormat="1" ht="21.75" customHeight="1">
      <c r="A36" s="963" t="s">
        <v>203</v>
      </c>
      <c r="B36" s="964"/>
      <c r="C36" s="608">
        <v>182869</v>
      </c>
      <c r="D36" s="608">
        <v>101112</v>
      </c>
      <c r="E36" s="608">
        <v>127950</v>
      </c>
      <c r="F36" s="608">
        <v>54919</v>
      </c>
      <c r="G36" s="608">
        <v>182869</v>
      </c>
      <c r="H36" s="608">
        <v>997</v>
      </c>
      <c r="I36" s="608">
        <v>0</v>
      </c>
      <c r="J36" s="608">
        <v>0</v>
      </c>
      <c r="K36" s="608">
        <v>0</v>
      </c>
      <c r="L36" s="608">
        <v>0</v>
      </c>
      <c r="M36" s="608">
        <v>0</v>
      </c>
      <c r="N36" s="608">
        <v>0</v>
      </c>
      <c r="O36" s="608">
        <v>0</v>
      </c>
      <c r="P36" s="608">
        <v>0</v>
      </c>
      <c r="Q36" s="612">
        <v>395.18736223365175</v>
      </c>
      <c r="R36" s="265"/>
      <c r="S36" s="143"/>
    </row>
    <row r="37" spans="1:19" ht="21.75" customHeight="1">
      <c r="A37" s="959" t="s">
        <v>239</v>
      </c>
      <c r="B37" s="960"/>
      <c r="C37" s="209">
        <v>180904</v>
      </c>
      <c r="D37" s="209">
        <v>117839</v>
      </c>
      <c r="E37" s="209">
        <v>126833</v>
      </c>
      <c r="F37" s="209">
        <v>54071</v>
      </c>
      <c r="G37" s="209">
        <v>180904</v>
      </c>
      <c r="H37" s="209">
        <v>2129</v>
      </c>
      <c r="I37" s="209">
        <v>0</v>
      </c>
      <c r="J37" s="209">
        <v>0</v>
      </c>
      <c r="K37" s="209">
        <v>0</v>
      </c>
      <c r="L37" s="209">
        <v>0</v>
      </c>
      <c r="M37" s="209">
        <v>0</v>
      </c>
      <c r="N37" s="209">
        <v>0</v>
      </c>
      <c r="O37" s="209">
        <v>0</v>
      </c>
      <c r="P37" s="209">
        <v>0</v>
      </c>
      <c r="Q37" s="205">
        <v>336.12783351913788</v>
      </c>
      <c r="R37" s="63"/>
    </row>
    <row r="38" spans="1:19" ht="21.75" customHeight="1">
      <c r="A38" s="53"/>
      <c r="B38" s="208" t="s">
        <v>204</v>
      </c>
      <c r="C38" s="606">
        <v>84166</v>
      </c>
      <c r="D38" s="606">
        <v>64572</v>
      </c>
      <c r="E38" s="606">
        <v>64898</v>
      </c>
      <c r="F38" s="606">
        <v>19268</v>
      </c>
      <c r="G38" s="606">
        <v>84166</v>
      </c>
      <c r="H38" s="606">
        <v>539</v>
      </c>
      <c r="I38" s="606">
        <v>0</v>
      </c>
      <c r="J38" s="606">
        <v>0</v>
      </c>
      <c r="K38" s="606">
        <v>0</v>
      </c>
      <c r="L38" s="606">
        <v>0</v>
      </c>
      <c r="M38" s="606">
        <v>0</v>
      </c>
      <c r="N38" s="606">
        <v>0</v>
      </c>
      <c r="O38" s="606">
        <v>0</v>
      </c>
      <c r="P38" s="606">
        <v>0</v>
      </c>
      <c r="Q38" s="274"/>
      <c r="R38" s="275"/>
      <c r="S38" s="143"/>
    </row>
    <row r="39" spans="1:19" ht="21.75" customHeight="1">
      <c r="A39" s="88"/>
      <c r="B39" s="203" t="s">
        <v>305</v>
      </c>
      <c r="C39" s="608">
        <v>96738</v>
      </c>
      <c r="D39" s="608">
        <v>53267</v>
      </c>
      <c r="E39" s="608">
        <v>61935</v>
      </c>
      <c r="F39" s="608">
        <v>34803</v>
      </c>
      <c r="G39" s="608">
        <v>96738</v>
      </c>
      <c r="H39" s="608">
        <v>1590</v>
      </c>
      <c r="I39" s="608">
        <v>0</v>
      </c>
      <c r="J39" s="608">
        <v>0</v>
      </c>
      <c r="K39" s="608">
        <v>0</v>
      </c>
      <c r="L39" s="608">
        <v>0</v>
      </c>
      <c r="M39" s="608">
        <v>0</v>
      </c>
      <c r="N39" s="608">
        <v>0</v>
      </c>
      <c r="O39" s="608">
        <v>0</v>
      </c>
      <c r="P39" s="608">
        <v>0</v>
      </c>
      <c r="Q39" s="264"/>
      <c r="R39" s="265"/>
      <c r="S39" s="143"/>
    </row>
    <row r="40" spans="1:19" ht="21.75" customHeight="1">
      <c r="A40" s="959" t="s">
        <v>240</v>
      </c>
      <c r="B40" s="960"/>
      <c r="C40" s="209">
        <v>312790</v>
      </c>
      <c r="D40" s="209">
        <v>167377</v>
      </c>
      <c r="E40" s="209">
        <v>237021</v>
      </c>
      <c r="F40" s="209">
        <v>75769</v>
      </c>
      <c r="G40" s="209">
        <v>312790</v>
      </c>
      <c r="H40" s="209">
        <v>2214</v>
      </c>
      <c r="I40" s="209">
        <v>0</v>
      </c>
      <c r="J40" s="209">
        <v>0</v>
      </c>
      <c r="K40" s="209">
        <v>0</v>
      </c>
      <c r="L40" s="209">
        <v>0</v>
      </c>
      <c r="M40" s="209">
        <v>0</v>
      </c>
      <c r="N40" s="209">
        <v>0</v>
      </c>
      <c r="O40" s="209">
        <v>0</v>
      </c>
      <c r="P40" s="209">
        <v>0</v>
      </c>
      <c r="Q40" s="205">
        <v>638.17762634403118</v>
      </c>
      <c r="R40" s="63"/>
    </row>
    <row r="41" spans="1:19" ht="21.75" customHeight="1">
      <c r="A41" s="53"/>
      <c r="B41" s="208" t="s">
        <v>205</v>
      </c>
      <c r="C41" s="606">
        <v>156774</v>
      </c>
      <c r="D41" s="606">
        <v>85849</v>
      </c>
      <c r="E41" s="606">
        <v>116059</v>
      </c>
      <c r="F41" s="606">
        <v>40715</v>
      </c>
      <c r="G41" s="606">
        <v>156774</v>
      </c>
      <c r="H41" s="606">
        <v>1335</v>
      </c>
      <c r="I41" s="606">
        <v>0</v>
      </c>
      <c r="J41" s="606">
        <v>0</v>
      </c>
      <c r="K41" s="606">
        <v>0</v>
      </c>
      <c r="L41" s="606">
        <v>0</v>
      </c>
      <c r="M41" s="606">
        <v>0</v>
      </c>
      <c r="N41" s="606">
        <v>0</v>
      </c>
      <c r="O41" s="606">
        <v>0</v>
      </c>
      <c r="P41" s="606">
        <v>0</v>
      </c>
      <c r="Q41" s="279"/>
      <c r="R41" s="275"/>
      <c r="S41" s="143"/>
    </row>
    <row r="42" spans="1:19" ht="21.75" customHeight="1">
      <c r="A42" s="88"/>
      <c r="B42" s="203" t="s">
        <v>206</v>
      </c>
      <c r="C42" s="608">
        <v>156016</v>
      </c>
      <c r="D42" s="608">
        <v>81528</v>
      </c>
      <c r="E42" s="608">
        <v>120962</v>
      </c>
      <c r="F42" s="608">
        <v>35054</v>
      </c>
      <c r="G42" s="608">
        <v>156016</v>
      </c>
      <c r="H42" s="608">
        <v>879</v>
      </c>
      <c r="I42" s="608">
        <v>0</v>
      </c>
      <c r="J42" s="608">
        <v>0</v>
      </c>
      <c r="K42" s="608">
        <v>0</v>
      </c>
      <c r="L42" s="608">
        <v>0</v>
      </c>
      <c r="M42" s="608">
        <v>0</v>
      </c>
      <c r="N42" s="608">
        <v>0</v>
      </c>
      <c r="O42" s="608">
        <v>0</v>
      </c>
      <c r="P42" s="608">
        <v>0</v>
      </c>
      <c r="Q42" s="309"/>
      <c r="R42" s="265"/>
      <c r="S42" s="143"/>
    </row>
    <row r="43" spans="1:19" ht="21.75" customHeight="1">
      <c r="A43" s="967" t="s">
        <v>208</v>
      </c>
      <c r="B43" s="967"/>
      <c r="C43" s="610">
        <v>83094</v>
      </c>
      <c r="D43" s="610">
        <v>47288</v>
      </c>
      <c r="E43" s="610">
        <v>48988</v>
      </c>
      <c r="F43" s="610">
        <v>34106</v>
      </c>
      <c r="G43" s="610">
        <v>83094</v>
      </c>
      <c r="H43" s="610">
        <v>1381</v>
      </c>
      <c r="I43" s="610"/>
      <c r="J43" s="610"/>
      <c r="K43" s="610">
        <v>0</v>
      </c>
      <c r="L43" s="610"/>
      <c r="M43" s="610"/>
      <c r="N43" s="610">
        <v>0</v>
      </c>
      <c r="O43" s="610"/>
      <c r="P43" s="610"/>
      <c r="Q43" s="205">
        <v>374.61791623461522</v>
      </c>
      <c r="R43" s="375"/>
      <c r="S43" s="139"/>
    </row>
    <row r="44" spans="1:19" ht="21.75" customHeight="1">
      <c r="A44" s="957" t="s">
        <v>273</v>
      </c>
      <c r="B44" s="957"/>
      <c r="C44" s="607">
        <v>21865</v>
      </c>
      <c r="D44" s="607">
        <v>20000</v>
      </c>
      <c r="E44" s="607">
        <v>21865</v>
      </c>
      <c r="F44" s="607">
        <v>4511</v>
      </c>
      <c r="G44" s="607">
        <v>21865</v>
      </c>
      <c r="H44" s="607"/>
      <c r="I44" s="607"/>
      <c r="J44" s="607"/>
      <c r="K44" s="607">
        <v>0</v>
      </c>
      <c r="L44" s="607"/>
      <c r="M44" s="607"/>
      <c r="N44" s="607">
        <v>0</v>
      </c>
      <c r="O44" s="607"/>
      <c r="P44" s="607"/>
      <c r="Q44" s="604">
        <v>2026.4133456904542</v>
      </c>
      <c r="R44" s="218"/>
      <c r="S44" s="139"/>
    </row>
    <row r="45" spans="1:19" ht="21.75" customHeight="1">
      <c r="A45" s="957" t="s">
        <v>210</v>
      </c>
      <c r="B45" s="957"/>
      <c r="C45" s="607">
        <v>20327</v>
      </c>
      <c r="D45" s="607">
        <v>20327</v>
      </c>
      <c r="E45" s="607">
        <v>11449</v>
      </c>
      <c r="F45" s="607">
        <v>8878</v>
      </c>
      <c r="G45" s="607">
        <v>20327</v>
      </c>
      <c r="H45" s="607">
        <v>66</v>
      </c>
      <c r="I45" s="607">
        <v>0</v>
      </c>
      <c r="J45" s="607">
        <v>0</v>
      </c>
      <c r="K45" s="607">
        <v>0</v>
      </c>
      <c r="L45" s="607">
        <v>0</v>
      </c>
      <c r="M45" s="607">
        <v>0</v>
      </c>
      <c r="N45" s="607">
        <v>0</v>
      </c>
      <c r="O45" s="607">
        <v>0</v>
      </c>
      <c r="P45" s="607">
        <v>0</v>
      </c>
      <c r="Q45" s="604">
        <v>1298.8498402555911</v>
      </c>
      <c r="R45" s="218"/>
      <c r="S45" s="139"/>
    </row>
    <row r="46" spans="1:19" ht="21.75" customHeight="1">
      <c r="A46" s="957" t="s">
        <v>214</v>
      </c>
      <c r="B46" s="957"/>
      <c r="C46" s="607">
        <v>61672</v>
      </c>
      <c r="D46" s="607">
        <v>52742</v>
      </c>
      <c r="E46" s="607">
        <v>36828</v>
      </c>
      <c r="F46" s="607">
        <v>24844</v>
      </c>
      <c r="G46" s="607">
        <v>61672</v>
      </c>
      <c r="H46" s="607">
        <v>346</v>
      </c>
      <c r="I46" s="607">
        <v>0</v>
      </c>
      <c r="J46" s="607">
        <v>0</v>
      </c>
      <c r="K46" s="607">
        <v>0</v>
      </c>
      <c r="L46" s="607"/>
      <c r="M46" s="607"/>
      <c r="N46" s="607">
        <v>0</v>
      </c>
      <c r="O46" s="607">
        <v>0</v>
      </c>
      <c r="P46" s="607">
        <v>0</v>
      </c>
      <c r="Q46" s="604">
        <v>503.36271629121779</v>
      </c>
      <c r="R46" s="218"/>
      <c r="S46" s="139"/>
    </row>
    <row r="47" spans="1:19" ht="21.75" customHeight="1">
      <c r="A47" s="986" t="s">
        <v>306</v>
      </c>
      <c r="B47" s="987"/>
      <c r="C47" s="607">
        <v>140187</v>
      </c>
      <c r="D47" s="607">
        <v>140187</v>
      </c>
      <c r="E47" s="607">
        <v>94719</v>
      </c>
      <c r="F47" s="607">
        <v>45468</v>
      </c>
      <c r="G47" s="607">
        <v>140187</v>
      </c>
      <c r="H47" s="607">
        <v>780</v>
      </c>
      <c r="I47" s="607">
        <v>0</v>
      </c>
      <c r="J47" s="607">
        <v>0</v>
      </c>
      <c r="K47" s="607">
        <v>0</v>
      </c>
      <c r="L47" s="607">
        <v>0</v>
      </c>
      <c r="M47" s="607">
        <v>0</v>
      </c>
      <c r="N47" s="607">
        <v>0</v>
      </c>
      <c r="O47" s="607">
        <v>0</v>
      </c>
      <c r="P47" s="607">
        <v>0</v>
      </c>
      <c r="Q47" s="604">
        <v>280.96402445134783</v>
      </c>
      <c r="R47" s="275"/>
      <c r="S47" s="143"/>
    </row>
    <row r="48" spans="1:19" ht="21.75" customHeight="1">
      <c r="A48" s="959" t="s">
        <v>219</v>
      </c>
      <c r="B48" s="960"/>
      <c r="C48" s="610">
        <v>51064</v>
      </c>
      <c r="D48" s="610">
        <v>45238</v>
      </c>
      <c r="E48" s="610">
        <v>39749</v>
      </c>
      <c r="F48" s="610">
        <v>11315</v>
      </c>
      <c r="G48" s="610">
        <v>51064</v>
      </c>
      <c r="H48" s="610">
        <v>182</v>
      </c>
      <c r="I48" s="610">
        <v>0</v>
      </c>
      <c r="J48" s="610">
        <v>0</v>
      </c>
      <c r="K48" s="610">
        <v>0</v>
      </c>
      <c r="L48" s="610">
        <v>0</v>
      </c>
      <c r="M48" s="610">
        <v>0</v>
      </c>
      <c r="N48" s="610">
        <v>0</v>
      </c>
      <c r="O48" s="610">
        <v>0</v>
      </c>
      <c r="P48" s="610">
        <v>0</v>
      </c>
      <c r="Q48" s="205">
        <v>866.2256149279051</v>
      </c>
      <c r="R48" s="361"/>
      <c r="S48" s="143"/>
    </row>
    <row r="49" spans="1:19" ht="21.75" customHeight="1">
      <c r="A49" s="961" t="s">
        <v>211</v>
      </c>
      <c r="B49" s="962"/>
      <c r="C49" s="607">
        <v>190959</v>
      </c>
      <c r="D49" s="607">
        <v>91425</v>
      </c>
      <c r="E49" s="607">
        <v>138803</v>
      </c>
      <c r="F49" s="607">
        <v>52156</v>
      </c>
      <c r="G49" s="607">
        <v>190959</v>
      </c>
      <c r="H49" s="607">
        <v>1018</v>
      </c>
      <c r="I49" s="607">
        <v>0</v>
      </c>
      <c r="J49" s="607">
        <v>0</v>
      </c>
      <c r="K49" s="607">
        <v>0</v>
      </c>
      <c r="L49" s="607">
        <v>0</v>
      </c>
      <c r="M49" s="607">
        <v>0</v>
      </c>
      <c r="N49" s="607">
        <v>0</v>
      </c>
      <c r="O49" s="607">
        <v>0</v>
      </c>
      <c r="P49" s="607">
        <v>0</v>
      </c>
      <c r="Q49" s="604">
        <v>535.49915872125632</v>
      </c>
      <c r="R49" s="218"/>
      <c r="S49" s="139"/>
    </row>
    <row r="50" spans="1:19" ht="21.75" customHeight="1">
      <c r="A50" s="961" t="s">
        <v>212</v>
      </c>
      <c r="B50" s="962"/>
      <c r="C50" s="607">
        <v>82569</v>
      </c>
      <c r="D50" s="607">
        <v>68392</v>
      </c>
      <c r="E50" s="607">
        <v>50131</v>
      </c>
      <c r="F50" s="607">
        <v>24493</v>
      </c>
      <c r="G50" s="607">
        <v>74624</v>
      </c>
      <c r="H50" s="607">
        <v>594</v>
      </c>
      <c r="I50" s="607">
        <v>0</v>
      </c>
      <c r="J50" s="607">
        <v>0</v>
      </c>
      <c r="K50" s="607">
        <v>0</v>
      </c>
      <c r="L50" s="607">
        <v>0</v>
      </c>
      <c r="M50" s="607">
        <v>0</v>
      </c>
      <c r="N50" s="607">
        <v>0</v>
      </c>
      <c r="O50" s="607">
        <v>7945</v>
      </c>
      <c r="P50" s="607" t="s">
        <v>137</v>
      </c>
      <c r="Q50" s="604">
        <v>775.58707495773058</v>
      </c>
      <c r="R50" s="275"/>
      <c r="S50" s="144"/>
    </row>
    <row r="51" spans="1:19" ht="21.75" customHeight="1">
      <c r="A51" s="961" t="s">
        <v>215</v>
      </c>
      <c r="B51" s="962"/>
      <c r="C51" s="607">
        <v>50150</v>
      </c>
      <c r="D51" s="607">
        <v>50150</v>
      </c>
      <c r="E51" s="607">
        <v>34881</v>
      </c>
      <c r="F51" s="607">
        <v>15269</v>
      </c>
      <c r="G51" s="607">
        <v>50150</v>
      </c>
      <c r="H51" s="607">
        <v>590</v>
      </c>
      <c r="I51" s="607">
        <v>0</v>
      </c>
      <c r="J51" s="607">
        <v>0</v>
      </c>
      <c r="K51" s="607">
        <v>0</v>
      </c>
      <c r="L51" s="607">
        <v>0</v>
      </c>
      <c r="M51" s="607">
        <v>0</v>
      </c>
      <c r="N51" s="607">
        <v>0</v>
      </c>
      <c r="O51" s="607">
        <v>0</v>
      </c>
      <c r="P51" s="607">
        <v>0</v>
      </c>
      <c r="Q51" s="604">
        <v>470.05342581310339</v>
      </c>
      <c r="R51" s="218"/>
      <c r="S51" s="139"/>
    </row>
    <row r="52" spans="1:19" ht="21.75" customHeight="1">
      <c r="A52" s="961" t="s">
        <v>213</v>
      </c>
      <c r="B52" s="962"/>
      <c r="C52" s="607">
        <v>133906</v>
      </c>
      <c r="D52" s="607">
        <v>85761</v>
      </c>
      <c r="E52" s="607">
        <v>99742</v>
      </c>
      <c r="F52" s="607">
        <v>34164</v>
      </c>
      <c r="G52" s="607">
        <v>133906</v>
      </c>
      <c r="H52" s="607">
        <v>981</v>
      </c>
      <c r="I52" s="607">
        <v>0</v>
      </c>
      <c r="J52" s="607">
        <v>0</v>
      </c>
      <c r="K52" s="607">
        <v>0</v>
      </c>
      <c r="L52" s="607">
        <v>0</v>
      </c>
      <c r="M52" s="607">
        <v>0</v>
      </c>
      <c r="N52" s="607">
        <v>0</v>
      </c>
      <c r="O52" s="607">
        <v>0</v>
      </c>
      <c r="P52" s="607">
        <v>0</v>
      </c>
      <c r="Q52" s="604">
        <v>320.08127166248357</v>
      </c>
      <c r="R52" s="275"/>
      <c r="S52" s="143"/>
    </row>
    <row r="53" spans="1:19" ht="21.75" customHeight="1" thickBot="1">
      <c r="A53" s="980" t="s">
        <v>216</v>
      </c>
      <c r="B53" s="981"/>
      <c r="C53" s="613">
        <v>183564</v>
      </c>
      <c r="D53" s="613">
        <v>112259</v>
      </c>
      <c r="E53" s="613">
        <v>132422</v>
      </c>
      <c r="F53" s="613">
        <v>42087</v>
      </c>
      <c r="G53" s="613">
        <v>174509</v>
      </c>
      <c r="H53" s="613">
        <v>1368</v>
      </c>
      <c r="I53" s="613">
        <v>1336</v>
      </c>
      <c r="J53" s="613">
        <v>7719</v>
      </c>
      <c r="K53" s="613">
        <v>9055</v>
      </c>
      <c r="L53" s="613">
        <v>0</v>
      </c>
      <c r="M53" s="613">
        <v>0</v>
      </c>
      <c r="N53" s="613">
        <v>0</v>
      </c>
      <c r="O53" s="613">
        <v>0</v>
      </c>
      <c r="P53" s="613">
        <v>0</v>
      </c>
      <c r="Q53" s="604">
        <v>729.09401437820236</v>
      </c>
      <c r="R53" s="436"/>
      <c r="S53" s="139"/>
    </row>
    <row r="54" spans="1:19" ht="21.75" customHeight="1" thickBot="1">
      <c r="A54" s="973" t="s">
        <v>145</v>
      </c>
      <c r="B54" s="974"/>
      <c r="C54" s="41">
        <v>6961503</v>
      </c>
      <c r="D54" s="41">
        <v>4221997</v>
      </c>
      <c r="E54" s="41">
        <v>4710540</v>
      </c>
      <c r="F54" s="41">
        <v>1864215</v>
      </c>
      <c r="G54" s="41">
        <v>6570244</v>
      </c>
      <c r="H54" s="41">
        <v>46893</v>
      </c>
      <c r="I54" s="41">
        <v>1336</v>
      </c>
      <c r="J54" s="41">
        <v>7719</v>
      </c>
      <c r="K54" s="41">
        <v>9055</v>
      </c>
      <c r="L54" s="41">
        <v>200441</v>
      </c>
      <c r="M54" s="41">
        <v>127027</v>
      </c>
      <c r="N54" s="41">
        <v>327468</v>
      </c>
      <c r="O54" s="41">
        <v>54736</v>
      </c>
      <c r="P54" s="41">
        <v>32206</v>
      </c>
      <c r="Q54" s="200">
        <v>383.34542042426511</v>
      </c>
      <c r="R54" s="141"/>
    </row>
    <row r="55" spans="1:19" ht="21.75" customHeight="1">
      <c r="A55" s="982" t="s">
        <v>217</v>
      </c>
      <c r="B55" s="983"/>
      <c r="C55" s="614">
        <v>16680</v>
      </c>
      <c r="D55" s="615"/>
      <c r="E55" s="616">
        <v>16680</v>
      </c>
      <c r="F55" s="615"/>
      <c r="G55" s="615">
        <v>16680</v>
      </c>
      <c r="H55" s="615"/>
      <c r="I55" s="615"/>
      <c r="J55" s="615"/>
      <c r="K55" s="615">
        <v>0</v>
      </c>
      <c r="L55" s="615"/>
      <c r="M55" s="615"/>
      <c r="N55" s="615">
        <v>0</v>
      </c>
      <c r="O55" s="615"/>
      <c r="P55" s="615"/>
      <c r="Q55" s="223"/>
      <c r="R55" s="759"/>
      <c r="S55" s="139"/>
    </row>
    <row r="56" spans="1:19" ht="21.75" customHeight="1">
      <c r="A56" s="961" t="s">
        <v>218</v>
      </c>
      <c r="B56" s="975"/>
      <c r="C56" s="617">
        <v>28346</v>
      </c>
      <c r="D56" s="603"/>
      <c r="E56" s="618">
        <v>28346</v>
      </c>
      <c r="F56" s="603"/>
      <c r="G56" s="603">
        <v>28346</v>
      </c>
      <c r="H56" s="603"/>
      <c r="I56" s="603"/>
      <c r="J56" s="603"/>
      <c r="K56" s="603">
        <v>0</v>
      </c>
      <c r="L56" s="603"/>
      <c r="M56" s="603"/>
      <c r="N56" s="603">
        <v>0</v>
      </c>
      <c r="O56" s="603"/>
      <c r="P56" s="603"/>
      <c r="Q56" s="223"/>
      <c r="R56" s="218"/>
      <c r="S56" s="139"/>
    </row>
    <row r="57" spans="1:19" ht="21.75" customHeight="1" thickBot="1">
      <c r="A57" s="980" t="s">
        <v>171</v>
      </c>
      <c r="B57" s="984"/>
      <c r="C57" s="469">
        <v>873912</v>
      </c>
      <c r="D57" s="603">
        <v>186304</v>
      </c>
      <c r="E57" s="469">
        <v>737225</v>
      </c>
      <c r="F57" s="469">
        <v>86767</v>
      </c>
      <c r="G57" s="469">
        <v>823992</v>
      </c>
      <c r="H57" s="469" t="s">
        <v>137</v>
      </c>
      <c r="I57" s="469">
        <v>0</v>
      </c>
      <c r="J57" s="469">
        <v>0</v>
      </c>
      <c r="K57" s="469">
        <v>0</v>
      </c>
      <c r="L57" s="469">
        <v>0</v>
      </c>
      <c r="M57" s="469">
        <v>0</v>
      </c>
      <c r="N57" s="469">
        <v>0</v>
      </c>
      <c r="O57" s="469">
        <v>49920</v>
      </c>
      <c r="P57" s="469" t="s">
        <v>137</v>
      </c>
      <c r="Q57" s="604">
        <f>C57/貸出サービス概況!C57*100</f>
        <v>45.280367585111307</v>
      </c>
      <c r="R57" s="436" t="s">
        <v>491</v>
      </c>
      <c r="S57" s="139"/>
    </row>
    <row r="58" spans="1:19" ht="21.75" customHeight="1" thickBot="1">
      <c r="A58" s="973" t="s">
        <v>145</v>
      </c>
      <c r="B58" s="974"/>
      <c r="C58" s="41">
        <f>SUM(C55:C57)</f>
        <v>918938</v>
      </c>
      <c r="D58" s="41">
        <f t="shared" ref="D58:P58" si="0">SUM(D55:D57)</f>
        <v>186304</v>
      </c>
      <c r="E58" s="41">
        <f t="shared" si="0"/>
        <v>782251</v>
      </c>
      <c r="F58" s="41">
        <f t="shared" si="0"/>
        <v>86767</v>
      </c>
      <c r="G58" s="41">
        <f t="shared" si="0"/>
        <v>869018</v>
      </c>
      <c r="H58" s="41">
        <f t="shared" si="0"/>
        <v>0</v>
      </c>
      <c r="I58" s="41">
        <f t="shared" si="0"/>
        <v>0</v>
      </c>
      <c r="J58" s="41">
        <f t="shared" si="0"/>
        <v>0</v>
      </c>
      <c r="K58" s="41">
        <f t="shared" si="0"/>
        <v>0</v>
      </c>
      <c r="L58" s="41">
        <f t="shared" si="0"/>
        <v>0</v>
      </c>
      <c r="M58" s="41">
        <f t="shared" si="0"/>
        <v>0</v>
      </c>
      <c r="N58" s="41">
        <f t="shared" si="0"/>
        <v>0</v>
      </c>
      <c r="O58" s="41">
        <f t="shared" si="0"/>
        <v>49920</v>
      </c>
      <c r="P58" s="41">
        <f t="shared" si="0"/>
        <v>0</v>
      </c>
      <c r="Q58" s="41" t="s">
        <v>137</v>
      </c>
      <c r="R58" s="141"/>
    </row>
    <row r="59" spans="1:19" ht="21.75" customHeight="1" thickBot="1">
      <c r="A59" s="973" t="s">
        <v>11</v>
      </c>
      <c r="B59" s="974"/>
      <c r="C59" s="43">
        <f>C54+C58</f>
        <v>7880441</v>
      </c>
      <c r="D59" s="43">
        <f t="shared" ref="D59:P59" si="1">D54+D58</f>
        <v>4408301</v>
      </c>
      <c r="E59" s="43">
        <f t="shared" si="1"/>
        <v>5492791</v>
      </c>
      <c r="F59" s="43">
        <f t="shared" si="1"/>
        <v>1950982</v>
      </c>
      <c r="G59" s="43">
        <f t="shared" si="1"/>
        <v>7439262</v>
      </c>
      <c r="H59" s="43">
        <f t="shared" si="1"/>
        <v>46893</v>
      </c>
      <c r="I59" s="43">
        <f t="shared" si="1"/>
        <v>1336</v>
      </c>
      <c r="J59" s="43">
        <f t="shared" si="1"/>
        <v>7719</v>
      </c>
      <c r="K59" s="43">
        <f t="shared" si="1"/>
        <v>9055</v>
      </c>
      <c r="L59" s="43">
        <f t="shared" si="1"/>
        <v>200441</v>
      </c>
      <c r="M59" s="43">
        <f t="shared" si="1"/>
        <v>127027</v>
      </c>
      <c r="N59" s="43">
        <f t="shared" si="1"/>
        <v>327468</v>
      </c>
      <c r="O59" s="43">
        <f t="shared" si="1"/>
        <v>104656</v>
      </c>
      <c r="P59" s="43">
        <f t="shared" si="1"/>
        <v>32206</v>
      </c>
      <c r="Q59" s="43" t="s">
        <v>137</v>
      </c>
      <c r="R59" s="142"/>
    </row>
    <row r="61" spans="1:19">
      <c r="E61" s="124"/>
    </row>
  </sheetData>
  <mergeCells count="35">
    <mergeCell ref="A50:B50"/>
    <mergeCell ref="A51:B51"/>
    <mergeCell ref="A52:B52"/>
    <mergeCell ref="A59:B59"/>
    <mergeCell ref="A53:B53"/>
    <mergeCell ref="A54:B54"/>
    <mergeCell ref="A55:B55"/>
    <mergeCell ref="A56:B56"/>
    <mergeCell ref="A57:B57"/>
    <mergeCell ref="A58:B58"/>
    <mergeCell ref="A45:B45"/>
    <mergeCell ref="A46:B46"/>
    <mergeCell ref="A47:B47"/>
    <mergeCell ref="A48:B48"/>
    <mergeCell ref="A49:B49"/>
    <mergeCell ref="A36:B36"/>
    <mergeCell ref="A37:B37"/>
    <mergeCell ref="A40:B40"/>
    <mergeCell ref="A43:B43"/>
    <mergeCell ref="A44:B44"/>
    <mergeCell ref="A24:B24"/>
    <mergeCell ref="A30:B30"/>
    <mergeCell ref="A31:B31"/>
    <mergeCell ref="A32:B32"/>
    <mergeCell ref="A35:B35"/>
    <mergeCell ref="A19:B19"/>
    <mergeCell ref="E3:H3"/>
    <mergeCell ref="E2:K2"/>
    <mergeCell ref="I3:K3"/>
    <mergeCell ref="L3:N3"/>
    <mergeCell ref="O3:P3"/>
    <mergeCell ref="A2:B4"/>
    <mergeCell ref="A5:B5"/>
    <mergeCell ref="A9:B9"/>
    <mergeCell ref="A16:B16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60" firstPageNumber="30" fitToWidth="2" orientation="portrait" useFirstPageNumber="1" r:id="rId1"/>
  <headerFooter alignWithMargins="0">
    <oddFooter>&amp;C&amp;"ＭＳ 明朝,標準"&amp;18&amp;P</oddFooter>
  </headerFooter>
  <colBreaks count="1" manualBreakCount="1">
    <brk id="11" max="5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1"/>
  <sheetViews>
    <sheetView view="pageBreakPreview" zoomScale="70" zoomScaleNormal="70" zoomScaleSheetLayoutView="70" workbookViewId="0">
      <selection activeCell="M49" sqref="M49:N49"/>
    </sheetView>
  </sheetViews>
  <sheetFormatPr defaultColWidth="9" defaultRowHeight="13.2"/>
  <cols>
    <col min="1" max="1" width="10" style="12" customWidth="1"/>
    <col min="2" max="14" width="11.6640625" style="1" customWidth="1"/>
    <col min="15" max="15" width="13.6640625" style="1" customWidth="1"/>
    <col min="16" max="16" width="52.21875" style="1" customWidth="1"/>
    <col min="17" max="16384" width="9" style="1"/>
  </cols>
  <sheetData>
    <row r="1" spans="1:16" ht="14.4">
      <c r="A1" s="649" t="s">
        <v>425</v>
      </c>
      <c r="P1" s="12" t="str">
        <f>蔵書Ⅰ!R1</f>
        <v>令和4年3月31日現在</v>
      </c>
    </row>
    <row r="2" spans="1:16" ht="13.5" customHeight="1">
      <c r="A2" s="967" t="s">
        <v>0</v>
      </c>
      <c r="B2" s="949" t="s">
        <v>13</v>
      </c>
      <c r="C2" s="950"/>
      <c r="D2" s="950"/>
      <c r="E2" s="950"/>
      <c r="F2" s="950"/>
      <c r="G2" s="950"/>
      <c r="H2" s="950"/>
      <c r="I2" s="950"/>
      <c r="J2" s="950"/>
      <c r="K2" s="49"/>
      <c r="L2" s="49"/>
      <c r="M2" s="49"/>
      <c r="N2" s="49"/>
      <c r="O2" s="50" t="s">
        <v>2</v>
      </c>
      <c r="P2" s="13" t="s">
        <v>307</v>
      </c>
    </row>
    <row r="3" spans="1:16" ht="14.1" customHeight="1">
      <c r="A3" s="957"/>
      <c r="B3" s="13" t="s">
        <v>14</v>
      </c>
      <c r="C3" s="67" t="s">
        <v>49</v>
      </c>
      <c r="D3" s="13" t="s">
        <v>50</v>
      </c>
      <c r="E3" s="13" t="s">
        <v>51</v>
      </c>
      <c r="F3" s="13" t="s">
        <v>52</v>
      </c>
      <c r="G3" s="13" t="s">
        <v>53</v>
      </c>
      <c r="H3" s="13" t="s">
        <v>427</v>
      </c>
      <c r="I3" s="13" t="s">
        <v>428</v>
      </c>
      <c r="J3" s="13" t="s">
        <v>429</v>
      </c>
      <c r="K3" s="13" t="s">
        <v>402</v>
      </c>
      <c r="L3" s="13" t="s">
        <v>55</v>
      </c>
      <c r="M3" s="13" t="s">
        <v>430</v>
      </c>
      <c r="N3" s="66" t="s">
        <v>431</v>
      </c>
      <c r="O3" s="66" t="s">
        <v>432</v>
      </c>
      <c r="P3" s="51"/>
    </row>
    <row r="4" spans="1:16" ht="14.1" customHeight="1">
      <c r="A4" s="958"/>
      <c r="B4" s="162">
        <v>0</v>
      </c>
      <c r="C4" s="162">
        <v>1</v>
      </c>
      <c r="D4" s="162">
        <v>2</v>
      </c>
      <c r="E4" s="162">
        <v>3</v>
      </c>
      <c r="F4" s="162">
        <v>4</v>
      </c>
      <c r="G4" s="162">
        <v>5</v>
      </c>
      <c r="H4" s="162">
        <v>6</v>
      </c>
      <c r="I4" s="162">
        <v>7</v>
      </c>
      <c r="J4" s="162">
        <v>8</v>
      </c>
      <c r="K4" s="162">
        <v>9</v>
      </c>
      <c r="L4" s="116"/>
      <c r="M4" s="116"/>
      <c r="N4" s="116"/>
      <c r="O4" s="116"/>
      <c r="P4" s="116"/>
    </row>
    <row r="5" spans="1:16" ht="22.5" customHeight="1">
      <c r="A5" s="288" t="s">
        <v>257</v>
      </c>
      <c r="B5" s="277">
        <v>11139</v>
      </c>
      <c r="C5" s="277">
        <v>11202</v>
      </c>
      <c r="D5" s="277">
        <v>23469</v>
      </c>
      <c r="E5" s="277">
        <v>29013</v>
      </c>
      <c r="F5" s="277">
        <v>11603</v>
      </c>
      <c r="G5" s="277">
        <v>11750</v>
      </c>
      <c r="H5" s="277">
        <v>6262</v>
      </c>
      <c r="I5" s="277">
        <v>25238</v>
      </c>
      <c r="J5" s="277">
        <v>3116</v>
      </c>
      <c r="K5" s="277">
        <v>80460</v>
      </c>
      <c r="L5" s="277">
        <v>79155</v>
      </c>
      <c r="M5" s="277">
        <v>1182</v>
      </c>
      <c r="N5" s="277">
        <v>17507</v>
      </c>
      <c r="O5" s="277">
        <v>311096</v>
      </c>
      <c r="P5" s="277"/>
    </row>
    <row r="6" spans="1:16" ht="22.5" customHeight="1">
      <c r="A6" s="239" t="s">
        <v>252</v>
      </c>
      <c r="B6" s="220" t="s">
        <v>137</v>
      </c>
      <c r="C6" s="220" t="s">
        <v>137</v>
      </c>
      <c r="D6" s="220" t="s">
        <v>137</v>
      </c>
      <c r="E6" s="220" t="s">
        <v>137</v>
      </c>
      <c r="F6" s="220" t="s">
        <v>137</v>
      </c>
      <c r="G6" s="220" t="s">
        <v>137</v>
      </c>
      <c r="H6" s="220" t="s">
        <v>137</v>
      </c>
      <c r="I6" s="220" t="s">
        <v>137</v>
      </c>
      <c r="J6" s="220" t="s">
        <v>137</v>
      </c>
      <c r="K6" s="220" t="s">
        <v>137</v>
      </c>
      <c r="L6" s="220" t="s">
        <v>137</v>
      </c>
      <c r="M6" s="220" t="s">
        <v>137</v>
      </c>
      <c r="N6" s="220" t="s">
        <v>137</v>
      </c>
      <c r="O6" s="220">
        <v>16552</v>
      </c>
      <c r="P6" s="220"/>
    </row>
    <row r="7" spans="1:16" ht="22.5" customHeight="1">
      <c r="A7" s="239" t="s">
        <v>254</v>
      </c>
      <c r="B7" s="220" t="s">
        <v>137</v>
      </c>
      <c r="C7" s="220" t="s">
        <v>137</v>
      </c>
      <c r="D7" s="220" t="s">
        <v>137</v>
      </c>
      <c r="E7" s="220" t="s">
        <v>137</v>
      </c>
      <c r="F7" s="220" t="s">
        <v>137</v>
      </c>
      <c r="G7" s="220" t="s">
        <v>137</v>
      </c>
      <c r="H7" s="220" t="s">
        <v>137</v>
      </c>
      <c r="I7" s="220" t="s">
        <v>137</v>
      </c>
      <c r="J7" s="220" t="s">
        <v>137</v>
      </c>
      <c r="K7" s="220" t="s">
        <v>137</v>
      </c>
      <c r="L7" s="220" t="s">
        <v>137</v>
      </c>
      <c r="M7" s="220" t="s">
        <v>137</v>
      </c>
      <c r="N7" s="220" t="s">
        <v>137</v>
      </c>
      <c r="O7" s="220">
        <v>290691</v>
      </c>
      <c r="P7" s="220"/>
    </row>
    <row r="8" spans="1:16" ht="22.5" customHeight="1">
      <c r="A8" s="239" t="s">
        <v>241</v>
      </c>
      <c r="B8" s="220">
        <v>16899</v>
      </c>
      <c r="C8" s="220">
        <v>24408</v>
      </c>
      <c r="D8" s="220">
        <v>43305</v>
      </c>
      <c r="E8" s="220">
        <v>95016</v>
      </c>
      <c r="F8" s="220">
        <v>37163</v>
      </c>
      <c r="G8" s="220">
        <v>43217</v>
      </c>
      <c r="H8" s="220">
        <v>18361</v>
      </c>
      <c r="I8" s="220">
        <v>50947</v>
      </c>
      <c r="J8" s="220">
        <v>8490</v>
      </c>
      <c r="K8" s="220">
        <v>149121</v>
      </c>
      <c r="L8" s="220">
        <v>44962</v>
      </c>
      <c r="M8" s="220">
        <v>893</v>
      </c>
      <c r="N8" s="220">
        <v>14</v>
      </c>
      <c r="O8" s="220">
        <v>532796</v>
      </c>
      <c r="P8" s="220"/>
    </row>
    <row r="9" spans="1:16" ht="22.5" customHeight="1">
      <c r="A9" s="239" t="s">
        <v>242</v>
      </c>
      <c r="B9" s="220">
        <v>629</v>
      </c>
      <c r="C9" s="220">
        <v>1130</v>
      </c>
      <c r="D9" s="220">
        <v>2449</v>
      </c>
      <c r="E9" s="220">
        <v>3051</v>
      </c>
      <c r="F9" s="220">
        <v>2167</v>
      </c>
      <c r="G9" s="220">
        <v>2689</v>
      </c>
      <c r="H9" s="220">
        <v>1013</v>
      </c>
      <c r="I9" s="220">
        <v>2780</v>
      </c>
      <c r="J9" s="220">
        <v>580</v>
      </c>
      <c r="K9" s="220">
        <v>10875</v>
      </c>
      <c r="L9" s="220">
        <v>3367</v>
      </c>
      <c r="M9" s="220">
        <v>19</v>
      </c>
      <c r="N9" s="220">
        <v>0</v>
      </c>
      <c r="O9" s="220">
        <v>30749</v>
      </c>
      <c r="P9" s="220"/>
    </row>
    <row r="10" spans="1:16" ht="22.5" customHeight="1">
      <c r="A10" s="288" t="s">
        <v>132</v>
      </c>
      <c r="B10" s="277">
        <v>3772</v>
      </c>
      <c r="C10" s="277">
        <v>4047</v>
      </c>
      <c r="D10" s="277">
        <v>9729</v>
      </c>
      <c r="E10" s="277">
        <v>13271</v>
      </c>
      <c r="F10" s="277">
        <v>7589</v>
      </c>
      <c r="G10" s="277">
        <v>8715</v>
      </c>
      <c r="H10" s="277">
        <v>3274</v>
      </c>
      <c r="I10" s="277">
        <v>9103</v>
      </c>
      <c r="J10" s="277">
        <v>1548</v>
      </c>
      <c r="K10" s="277">
        <v>43282</v>
      </c>
      <c r="L10" s="277">
        <v>4928</v>
      </c>
      <c r="M10" s="277">
        <v>186</v>
      </c>
      <c r="N10" s="277">
        <v>5</v>
      </c>
      <c r="O10" s="277">
        <v>109449</v>
      </c>
      <c r="P10" s="277"/>
    </row>
    <row r="11" spans="1:16" ht="22.5" customHeight="1">
      <c r="A11" s="239" t="s">
        <v>133</v>
      </c>
      <c r="B11" s="220">
        <v>2513</v>
      </c>
      <c r="C11" s="220">
        <v>2428</v>
      </c>
      <c r="D11" s="220">
        <v>6613</v>
      </c>
      <c r="E11" s="220">
        <v>7551</v>
      </c>
      <c r="F11" s="220">
        <v>4586</v>
      </c>
      <c r="G11" s="220">
        <v>4884</v>
      </c>
      <c r="H11" s="220">
        <v>2028</v>
      </c>
      <c r="I11" s="220">
        <v>6111</v>
      </c>
      <c r="J11" s="220">
        <v>1572</v>
      </c>
      <c r="K11" s="220">
        <v>25393</v>
      </c>
      <c r="L11" s="220">
        <v>6299</v>
      </c>
      <c r="M11" s="220">
        <v>33</v>
      </c>
      <c r="N11" s="220">
        <v>0</v>
      </c>
      <c r="O11" s="220">
        <v>70011</v>
      </c>
      <c r="P11" s="220"/>
    </row>
    <row r="12" spans="1:16" ht="22.5" customHeight="1">
      <c r="A12" s="239" t="s">
        <v>136</v>
      </c>
      <c r="B12" s="220">
        <v>731</v>
      </c>
      <c r="C12" s="220">
        <v>781</v>
      </c>
      <c r="D12" s="220">
        <v>2485</v>
      </c>
      <c r="E12" s="220">
        <v>3471</v>
      </c>
      <c r="F12" s="220">
        <v>2881</v>
      </c>
      <c r="G12" s="220">
        <v>4311</v>
      </c>
      <c r="H12" s="220">
        <v>1341</v>
      </c>
      <c r="I12" s="220">
        <v>3992</v>
      </c>
      <c r="J12" s="220">
        <v>516</v>
      </c>
      <c r="K12" s="220">
        <v>20223</v>
      </c>
      <c r="L12" s="220">
        <v>4470</v>
      </c>
      <c r="M12" s="220">
        <v>0</v>
      </c>
      <c r="N12" s="220">
        <v>11</v>
      </c>
      <c r="O12" s="220">
        <v>45213</v>
      </c>
      <c r="P12" s="220"/>
    </row>
    <row r="13" spans="1:16" ht="22.5" customHeight="1">
      <c r="A13" s="14" t="s">
        <v>209</v>
      </c>
      <c r="B13" s="418">
        <v>888</v>
      </c>
      <c r="C13" s="418">
        <v>1160</v>
      </c>
      <c r="D13" s="418">
        <v>3966</v>
      </c>
      <c r="E13" s="418">
        <v>3673</v>
      </c>
      <c r="F13" s="418">
        <v>1849</v>
      </c>
      <c r="G13" s="418">
        <v>2444</v>
      </c>
      <c r="H13" s="418">
        <v>887</v>
      </c>
      <c r="I13" s="418">
        <v>3063</v>
      </c>
      <c r="J13" s="418">
        <v>659</v>
      </c>
      <c r="K13" s="418">
        <v>12085</v>
      </c>
      <c r="L13" s="418">
        <v>2433</v>
      </c>
      <c r="M13" s="418">
        <v>0</v>
      </c>
      <c r="N13" s="418">
        <v>0</v>
      </c>
      <c r="O13" s="418">
        <v>33107</v>
      </c>
      <c r="P13" s="418"/>
    </row>
    <row r="14" spans="1:16" ht="22.5" customHeight="1">
      <c r="A14" s="320" t="s">
        <v>134</v>
      </c>
      <c r="B14" s="595">
        <v>4636</v>
      </c>
      <c r="C14" s="595">
        <v>5432</v>
      </c>
      <c r="D14" s="595">
        <v>12307</v>
      </c>
      <c r="E14" s="595">
        <v>14506</v>
      </c>
      <c r="F14" s="595">
        <v>7024</v>
      </c>
      <c r="G14" s="595">
        <v>8258</v>
      </c>
      <c r="H14" s="595">
        <v>3702</v>
      </c>
      <c r="I14" s="595">
        <v>14025</v>
      </c>
      <c r="J14" s="595">
        <v>1493</v>
      </c>
      <c r="K14" s="595">
        <v>36290</v>
      </c>
      <c r="L14" s="595">
        <v>25371</v>
      </c>
      <c r="M14" s="595">
        <v>8709</v>
      </c>
      <c r="N14" s="595">
        <v>12347</v>
      </c>
      <c r="O14" s="595">
        <v>154100</v>
      </c>
      <c r="P14" s="392"/>
    </row>
    <row r="15" spans="1:16" ht="22.5" customHeight="1">
      <c r="A15" s="288" t="s">
        <v>243</v>
      </c>
      <c r="B15" s="277">
        <v>769</v>
      </c>
      <c r="C15" s="277">
        <v>1221</v>
      </c>
      <c r="D15" s="277">
        <v>2391</v>
      </c>
      <c r="E15" s="277">
        <v>3451</v>
      </c>
      <c r="F15" s="277">
        <v>2814</v>
      </c>
      <c r="G15" s="277">
        <v>3097</v>
      </c>
      <c r="H15" s="277">
        <v>1166</v>
      </c>
      <c r="I15" s="277">
        <v>4625</v>
      </c>
      <c r="J15" s="277">
        <v>386</v>
      </c>
      <c r="K15" s="277">
        <v>18485</v>
      </c>
      <c r="L15" s="277">
        <v>4245</v>
      </c>
      <c r="M15" s="277">
        <v>65</v>
      </c>
      <c r="N15" s="277">
        <v>678</v>
      </c>
      <c r="O15" s="277">
        <v>43393</v>
      </c>
      <c r="P15" s="397"/>
    </row>
    <row r="16" spans="1:16" ht="22.5" customHeight="1">
      <c r="A16" s="239" t="s">
        <v>235</v>
      </c>
      <c r="B16" s="220">
        <v>7433</v>
      </c>
      <c r="C16" s="220">
        <v>6906</v>
      </c>
      <c r="D16" s="220">
        <v>16136</v>
      </c>
      <c r="E16" s="220">
        <v>18967</v>
      </c>
      <c r="F16" s="220">
        <v>9017</v>
      </c>
      <c r="G16" s="220">
        <v>8930</v>
      </c>
      <c r="H16" s="220">
        <v>5008</v>
      </c>
      <c r="I16" s="220">
        <v>15829</v>
      </c>
      <c r="J16" s="220">
        <v>2677</v>
      </c>
      <c r="K16" s="220">
        <v>65046</v>
      </c>
      <c r="L16" s="220">
        <v>34063</v>
      </c>
      <c r="M16" s="220">
        <v>2009</v>
      </c>
      <c r="N16" s="220">
        <v>1169</v>
      </c>
      <c r="O16" s="220">
        <v>193190</v>
      </c>
      <c r="P16" s="220"/>
    </row>
    <row r="17" spans="1:18" ht="22.5" customHeight="1">
      <c r="A17" s="14" t="s">
        <v>221</v>
      </c>
      <c r="B17" s="219">
        <v>1090</v>
      </c>
      <c r="C17" s="219">
        <v>1607</v>
      </c>
      <c r="D17" s="219">
        <v>2646</v>
      </c>
      <c r="E17" s="219">
        <v>2662</v>
      </c>
      <c r="F17" s="219">
        <v>2382</v>
      </c>
      <c r="G17" s="219">
        <v>3667</v>
      </c>
      <c r="H17" s="219">
        <v>1349</v>
      </c>
      <c r="I17" s="220">
        <v>4358</v>
      </c>
      <c r="J17" s="220">
        <v>674</v>
      </c>
      <c r="K17" s="220">
        <v>16078</v>
      </c>
      <c r="L17" s="220">
        <v>2619</v>
      </c>
      <c r="M17" s="220">
        <v>111</v>
      </c>
      <c r="N17" s="220">
        <v>0</v>
      </c>
      <c r="O17" s="220">
        <v>39243</v>
      </c>
      <c r="P17" s="219"/>
    </row>
    <row r="18" spans="1:18" ht="22.5" customHeight="1">
      <c r="A18" s="14" t="s">
        <v>223</v>
      </c>
      <c r="B18" s="219">
        <v>1710</v>
      </c>
      <c r="C18" s="219">
        <v>3084</v>
      </c>
      <c r="D18" s="219">
        <v>6744</v>
      </c>
      <c r="E18" s="219">
        <v>9315</v>
      </c>
      <c r="F18" s="219">
        <v>5661</v>
      </c>
      <c r="G18" s="219">
        <v>8907</v>
      </c>
      <c r="H18" s="219">
        <v>3022</v>
      </c>
      <c r="I18" s="220">
        <v>9188</v>
      </c>
      <c r="J18" s="220">
        <v>1241</v>
      </c>
      <c r="K18" s="220">
        <v>35470</v>
      </c>
      <c r="L18" s="220">
        <v>3679</v>
      </c>
      <c r="M18" s="220">
        <v>231</v>
      </c>
      <c r="N18" s="220">
        <v>1</v>
      </c>
      <c r="O18" s="220">
        <v>88253</v>
      </c>
      <c r="P18" s="219"/>
    </row>
    <row r="19" spans="1:18" ht="22.5" customHeight="1">
      <c r="A19" s="55" t="s">
        <v>220</v>
      </c>
      <c r="B19" s="306">
        <v>3281</v>
      </c>
      <c r="C19" s="306">
        <v>2774</v>
      </c>
      <c r="D19" s="306">
        <v>8555</v>
      </c>
      <c r="E19" s="306">
        <v>9998</v>
      </c>
      <c r="F19" s="306">
        <v>4416</v>
      </c>
      <c r="G19" s="306">
        <v>5001</v>
      </c>
      <c r="H19" s="306">
        <v>2131</v>
      </c>
      <c r="I19" s="595">
        <v>7669</v>
      </c>
      <c r="J19" s="595">
        <v>1272</v>
      </c>
      <c r="K19" s="595">
        <v>47982</v>
      </c>
      <c r="L19" s="595">
        <v>8169</v>
      </c>
      <c r="M19" s="595">
        <v>634</v>
      </c>
      <c r="N19" s="595">
        <v>0</v>
      </c>
      <c r="O19" s="595">
        <v>101882</v>
      </c>
      <c r="P19" s="306"/>
      <c r="R19" s="1" t="s">
        <v>190</v>
      </c>
    </row>
    <row r="20" spans="1:18" ht="22.5" customHeight="1">
      <c r="A20" s="54" t="s">
        <v>236</v>
      </c>
      <c r="B20" s="339">
        <v>11915</v>
      </c>
      <c r="C20" s="339">
        <v>12320</v>
      </c>
      <c r="D20" s="339">
        <v>26065</v>
      </c>
      <c r="E20" s="339">
        <v>41789</v>
      </c>
      <c r="F20" s="339">
        <v>19678</v>
      </c>
      <c r="G20" s="339">
        <v>22171</v>
      </c>
      <c r="H20" s="339">
        <v>9210</v>
      </c>
      <c r="I20" s="596">
        <v>23262</v>
      </c>
      <c r="J20" s="596">
        <v>5210</v>
      </c>
      <c r="K20" s="596">
        <v>75059</v>
      </c>
      <c r="L20" s="596">
        <v>20881</v>
      </c>
      <c r="M20" s="596">
        <v>1695</v>
      </c>
      <c r="N20" s="596">
        <v>0</v>
      </c>
      <c r="O20" s="596">
        <v>269255</v>
      </c>
      <c r="P20" s="339"/>
    </row>
    <row r="21" spans="1:18" ht="22.5" customHeight="1">
      <c r="A21" s="14" t="s">
        <v>195</v>
      </c>
      <c r="B21" s="219">
        <v>1456</v>
      </c>
      <c r="C21" s="219">
        <v>2279</v>
      </c>
      <c r="D21" s="219">
        <v>5820</v>
      </c>
      <c r="E21" s="219">
        <v>6652</v>
      </c>
      <c r="F21" s="219">
        <v>3824</v>
      </c>
      <c r="G21" s="219">
        <v>5583</v>
      </c>
      <c r="H21" s="219">
        <v>1603</v>
      </c>
      <c r="I21" s="220">
        <v>5590</v>
      </c>
      <c r="J21" s="220">
        <v>947</v>
      </c>
      <c r="K21" s="220">
        <v>19949</v>
      </c>
      <c r="L21" s="220">
        <v>1554</v>
      </c>
      <c r="M21" s="220">
        <v>0</v>
      </c>
      <c r="N21" s="220">
        <v>0</v>
      </c>
      <c r="O21" s="220">
        <v>55257</v>
      </c>
      <c r="P21" s="219"/>
    </row>
    <row r="22" spans="1:18" ht="22.5" customHeight="1">
      <c r="A22" s="14" t="s">
        <v>197</v>
      </c>
      <c r="B22" s="219">
        <v>3312</v>
      </c>
      <c r="C22" s="219">
        <v>4820</v>
      </c>
      <c r="D22" s="219">
        <v>11137</v>
      </c>
      <c r="E22" s="219">
        <v>15092</v>
      </c>
      <c r="F22" s="219">
        <v>7058</v>
      </c>
      <c r="G22" s="219">
        <v>8611</v>
      </c>
      <c r="H22" s="219">
        <v>3474</v>
      </c>
      <c r="I22" s="220">
        <v>11588</v>
      </c>
      <c r="J22" s="220">
        <v>2070</v>
      </c>
      <c r="K22" s="220">
        <v>48476</v>
      </c>
      <c r="L22" s="220">
        <v>10334</v>
      </c>
      <c r="M22" s="220">
        <v>92</v>
      </c>
      <c r="N22" s="220">
        <v>2417</v>
      </c>
      <c r="O22" s="220">
        <v>128481</v>
      </c>
      <c r="P22" s="219"/>
    </row>
    <row r="23" spans="1:18" ht="22.5" customHeight="1">
      <c r="A23" s="14" t="s">
        <v>245</v>
      </c>
      <c r="B23" s="219">
        <v>991</v>
      </c>
      <c r="C23" s="219">
        <v>1702</v>
      </c>
      <c r="D23" s="219">
        <v>3619</v>
      </c>
      <c r="E23" s="219">
        <v>5622</v>
      </c>
      <c r="F23" s="219">
        <v>4027</v>
      </c>
      <c r="G23" s="219">
        <v>6301</v>
      </c>
      <c r="H23" s="219">
        <v>2094</v>
      </c>
      <c r="I23" s="220">
        <v>5840</v>
      </c>
      <c r="J23" s="220">
        <v>994</v>
      </c>
      <c r="K23" s="220">
        <v>15185</v>
      </c>
      <c r="L23" s="220">
        <v>1474</v>
      </c>
      <c r="M23" s="220">
        <v>0</v>
      </c>
      <c r="N23" s="220">
        <v>0</v>
      </c>
      <c r="O23" s="220">
        <v>47849</v>
      </c>
      <c r="P23" s="219"/>
    </row>
    <row r="24" spans="1:18" ht="22.5" customHeight="1">
      <c r="A24" s="14" t="s">
        <v>384</v>
      </c>
      <c r="B24" s="219">
        <v>742</v>
      </c>
      <c r="C24" s="219">
        <v>728</v>
      </c>
      <c r="D24" s="219">
        <v>1058</v>
      </c>
      <c r="E24" s="219">
        <v>2402</v>
      </c>
      <c r="F24" s="219">
        <v>2186</v>
      </c>
      <c r="G24" s="219">
        <v>4044</v>
      </c>
      <c r="H24" s="219">
        <v>1172</v>
      </c>
      <c r="I24" s="220">
        <v>13609</v>
      </c>
      <c r="J24" s="220">
        <v>215</v>
      </c>
      <c r="K24" s="220">
        <v>837</v>
      </c>
      <c r="L24" s="220">
        <v>752</v>
      </c>
      <c r="M24" s="220">
        <v>0</v>
      </c>
      <c r="N24" s="220">
        <v>0</v>
      </c>
      <c r="O24" s="220">
        <v>27745</v>
      </c>
      <c r="P24" s="219"/>
    </row>
    <row r="25" spans="1:18" ht="22.5" customHeight="1">
      <c r="A25" s="55" t="s">
        <v>198</v>
      </c>
      <c r="B25" s="306">
        <v>7931</v>
      </c>
      <c r="C25" s="306">
        <v>11323</v>
      </c>
      <c r="D25" s="306">
        <v>25701</v>
      </c>
      <c r="E25" s="306">
        <v>37521</v>
      </c>
      <c r="F25" s="306">
        <v>20788</v>
      </c>
      <c r="G25" s="306">
        <v>24758</v>
      </c>
      <c r="H25" s="306">
        <v>10051</v>
      </c>
      <c r="I25" s="595">
        <v>30610</v>
      </c>
      <c r="J25" s="595">
        <v>4158</v>
      </c>
      <c r="K25" s="595">
        <v>100911</v>
      </c>
      <c r="L25" s="595">
        <v>24318</v>
      </c>
      <c r="M25" s="595" t="s">
        <v>137</v>
      </c>
      <c r="N25" s="595">
        <v>9198</v>
      </c>
      <c r="O25" s="595">
        <v>307268</v>
      </c>
      <c r="P25" s="306"/>
    </row>
    <row r="26" spans="1:18" ht="22.5" customHeight="1">
      <c r="A26" s="54" t="s">
        <v>199</v>
      </c>
      <c r="B26" s="339">
        <v>7722</v>
      </c>
      <c r="C26" s="339">
        <v>6935</v>
      </c>
      <c r="D26" s="339">
        <v>19141</v>
      </c>
      <c r="E26" s="339">
        <v>31487</v>
      </c>
      <c r="F26" s="339">
        <v>12777</v>
      </c>
      <c r="G26" s="339">
        <v>12227</v>
      </c>
      <c r="H26" s="339">
        <v>5996</v>
      </c>
      <c r="I26" s="596">
        <v>17610</v>
      </c>
      <c r="J26" s="596">
        <v>3551</v>
      </c>
      <c r="K26" s="596">
        <v>55876</v>
      </c>
      <c r="L26" s="596">
        <v>26515</v>
      </c>
      <c r="M26" s="596">
        <v>1276</v>
      </c>
      <c r="N26" s="596">
        <v>17052</v>
      </c>
      <c r="O26" s="596">
        <v>218165</v>
      </c>
      <c r="P26" s="339"/>
    </row>
    <row r="27" spans="1:18" ht="22.5" customHeight="1">
      <c r="A27" s="14" t="s">
        <v>200</v>
      </c>
      <c r="B27" s="219">
        <v>5003</v>
      </c>
      <c r="C27" s="219">
        <v>7700</v>
      </c>
      <c r="D27" s="219">
        <v>12904</v>
      </c>
      <c r="E27" s="219">
        <v>22496</v>
      </c>
      <c r="F27" s="219">
        <v>11876</v>
      </c>
      <c r="G27" s="219">
        <v>12311</v>
      </c>
      <c r="H27" s="219">
        <v>6091</v>
      </c>
      <c r="I27" s="220">
        <v>14046</v>
      </c>
      <c r="J27" s="220">
        <v>3025</v>
      </c>
      <c r="K27" s="220">
        <v>86100</v>
      </c>
      <c r="L27" s="220">
        <v>13218</v>
      </c>
      <c r="M27" s="220" t="s">
        <v>137</v>
      </c>
      <c r="N27" s="220">
        <v>0</v>
      </c>
      <c r="O27" s="220">
        <v>194770</v>
      </c>
      <c r="P27" s="219"/>
    </row>
    <row r="28" spans="1:18" ht="22.5" customHeight="1">
      <c r="A28" s="14" t="s">
        <v>201</v>
      </c>
      <c r="B28" s="219">
        <v>714</v>
      </c>
      <c r="C28" s="219">
        <v>677</v>
      </c>
      <c r="D28" s="219">
        <v>1263</v>
      </c>
      <c r="E28" s="219">
        <v>2092</v>
      </c>
      <c r="F28" s="219">
        <v>1230</v>
      </c>
      <c r="G28" s="219">
        <v>1856</v>
      </c>
      <c r="H28" s="219">
        <v>729</v>
      </c>
      <c r="I28" s="220">
        <v>2177</v>
      </c>
      <c r="J28" s="220">
        <v>334</v>
      </c>
      <c r="K28" s="220">
        <v>10245</v>
      </c>
      <c r="L28" s="220">
        <v>2222</v>
      </c>
      <c r="M28" s="220">
        <v>0</v>
      </c>
      <c r="N28" s="220">
        <v>0</v>
      </c>
      <c r="O28" s="220">
        <v>23539</v>
      </c>
      <c r="P28" s="219"/>
    </row>
    <row r="29" spans="1:18" ht="22.5" customHeight="1">
      <c r="A29" s="14" t="s">
        <v>202</v>
      </c>
      <c r="B29" s="219">
        <v>5502</v>
      </c>
      <c r="C29" s="219">
        <v>6930</v>
      </c>
      <c r="D29" s="219">
        <v>15231</v>
      </c>
      <c r="E29" s="219">
        <v>18517</v>
      </c>
      <c r="F29" s="219">
        <v>9856</v>
      </c>
      <c r="G29" s="219">
        <v>9910</v>
      </c>
      <c r="H29" s="219">
        <v>4588</v>
      </c>
      <c r="I29" s="220">
        <v>14307</v>
      </c>
      <c r="J29" s="220">
        <v>2270</v>
      </c>
      <c r="K29" s="220">
        <v>73214</v>
      </c>
      <c r="L29" s="220">
        <v>16677</v>
      </c>
      <c r="M29" s="220">
        <v>103</v>
      </c>
      <c r="N29" s="220">
        <v>0</v>
      </c>
      <c r="O29" s="220">
        <v>177105</v>
      </c>
      <c r="P29" s="219"/>
    </row>
    <row r="30" spans="1:18" ht="22.5" customHeight="1">
      <c r="A30" s="55" t="s">
        <v>203</v>
      </c>
      <c r="B30" s="306">
        <v>3771</v>
      </c>
      <c r="C30" s="306">
        <v>3923</v>
      </c>
      <c r="D30" s="306">
        <v>10802</v>
      </c>
      <c r="E30" s="306">
        <v>12789</v>
      </c>
      <c r="F30" s="306">
        <v>5708</v>
      </c>
      <c r="G30" s="306">
        <v>7061</v>
      </c>
      <c r="H30" s="306">
        <v>2786</v>
      </c>
      <c r="I30" s="595">
        <v>10448</v>
      </c>
      <c r="J30" s="595">
        <v>1656</v>
      </c>
      <c r="K30" s="595">
        <v>41395</v>
      </c>
      <c r="L30" s="595">
        <v>18065</v>
      </c>
      <c r="M30" s="595">
        <v>547</v>
      </c>
      <c r="N30" s="595">
        <v>8999</v>
      </c>
      <c r="O30" s="595">
        <v>127950</v>
      </c>
      <c r="P30" s="306"/>
    </row>
    <row r="31" spans="1:18" ht="22.5" customHeight="1">
      <c r="A31" s="54" t="s">
        <v>204</v>
      </c>
      <c r="B31" s="276">
        <v>2088</v>
      </c>
      <c r="C31" s="276">
        <v>2239</v>
      </c>
      <c r="D31" s="276">
        <v>5785</v>
      </c>
      <c r="E31" s="276">
        <v>8074</v>
      </c>
      <c r="F31" s="276">
        <v>4338</v>
      </c>
      <c r="G31" s="276">
        <v>5124</v>
      </c>
      <c r="H31" s="276">
        <v>2386</v>
      </c>
      <c r="I31" s="277">
        <v>5684</v>
      </c>
      <c r="J31" s="277">
        <v>1110</v>
      </c>
      <c r="K31" s="277">
        <v>20065</v>
      </c>
      <c r="L31" s="277">
        <v>7467</v>
      </c>
      <c r="M31" s="277">
        <v>0</v>
      </c>
      <c r="N31" s="277">
        <v>538</v>
      </c>
      <c r="O31" s="277">
        <v>64898</v>
      </c>
      <c r="P31" s="276"/>
    </row>
    <row r="32" spans="1:18" ht="22.5" customHeight="1">
      <c r="A32" s="14" t="s">
        <v>226</v>
      </c>
      <c r="B32" s="219">
        <v>1703</v>
      </c>
      <c r="C32" s="219">
        <v>1932</v>
      </c>
      <c r="D32" s="219">
        <v>4970</v>
      </c>
      <c r="E32" s="219">
        <v>8115</v>
      </c>
      <c r="F32" s="219">
        <v>4551</v>
      </c>
      <c r="G32" s="219">
        <v>5562</v>
      </c>
      <c r="H32" s="219">
        <v>2157</v>
      </c>
      <c r="I32" s="220">
        <v>5605</v>
      </c>
      <c r="J32" s="220">
        <v>1199</v>
      </c>
      <c r="K32" s="220">
        <v>23194</v>
      </c>
      <c r="L32" s="220">
        <v>2947</v>
      </c>
      <c r="M32" s="220">
        <v>0</v>
      </c>
      <c r="N32" s="220">
        <v>0</v>
      </c>
      <c r="O32" s="220">
        <v>61935</v>
      </c>
      <c r="P32" s="219"/>
    </row>
    <row r="33" spans="1:16" ht="22.5" customHeight="1">
      <c r="A33" s="14" t="s">
        <v>205</v>
      </c>
      <c r="B33" s="219">
        <v>3600</v>
      </c>
      <c r="C33" s="219">
        <v>3030</v>
      </c>
      <c r="D33" s="219">
        <v>7812</v>
      </c>
      <c r="E33" s="219">
        <v>10611</v>
      </c>
      <c r="F33" s="219">
        <v>6526</v>
      </c>
      <c r="G33" s="219">
        <v>8648</v>
      </c>
      <c r="H33" s="219">
        <v>2988</v>
      </c>
      <c r="I33" s="220">
        <v>17853</v>
      </c>
      <c r="J33" s="220">
        <v>1367</v>
      </c>
      <c r="K33" s="220">
        <v>43290</v>
      </c>
      <c r="L33" s="220">
        <v>9584</v>
      </c>
      <c r="M33" s="220">
        <v>457</v>
      </c>
      <c r="N33" s="220">
        <v>293</v>
      </c>
      <c r="O33" s="220">
        <v>116059</v>
      </c>
      <c r="P33" s="219"/>
    </row>
    <row r="34" spans="1:16" ht="22.5" customHeight="1">
      <c r="A34" s="14" t="s">
        <v>206</v>
      </c>
      <c r="B34" s="219">
        <v>3412</v>
      </c>
      <c r="C34" s="219">
        <v>4465</v>
      </c>
      <c r="D34" s="219">
        <v>9377</v>
      </c>
      <c r="E34" s="219">
        <v>15414</v>
      </c>
      <c r="F34" s="219">
        <v>8643</v>
      </c>
      <c r="G34" s="219">
        <v>11831</v>
      </c>
      <c r="H34" s="219">
        <v>4427</v>
      </c>
      <c r="I34" s="220">
        <v>10041</v>
      </c>
      <c r="J34" s="220">
        <v>1777</v>
      </c>
      <c r="K34" s="220">
        <v>40497</v>
      </c>
      <c r="L34" s="220">
        <v>3611</v>
      </c>
      <c r="M34" s="220">
        <v>204</v>
      </c>
      <c r="N34" s="220">
        <v>7263</v>
      </c>
      <c r="O34" s="220">
        <v>120962</v>
      </c>
      <c r="P34" s="219"/>
    </row>
    <row r="35" spans="1:16" ht="22.5" customHeight="1">
      <c r="A35" s="55" t="s">
        <v>208</v>
      </c>
      <c r="B35" s="306">
        <v>870</v>
      </c>
      <c r="C35" s="306">
        <v>1337</v>
      </c>
      <c r="D35" s="306">
        <v>3429</v>
      </c>
      <c r="E35" s="306">
        <v>5838</v>
      </c>
      <c r="F35" s="306">
        <v>3595</v>
      </c>
      <c r="G35" s="306">
        <v>4541</v>
      </c>
      <c r="H35" s="306">
        <v>1643</v>
      </c>
      <c r="I35" s="595">
        <v>4806</v>
      </c>
      <c r="J35" s="595">
        <v>781</v>
      </c>
      <c r="K35" s="595">
        <v>20298</v>
      </c>
      <c r="L35" s="595">
        <v>1850</v>
      </c>
      <c r="M35" s="595"/>
      <c r="N35" s="595"/>
      <c r="O35" s="595">
        <v>48988</v>
      </c>
      <c r="P35" s="306"/>
    </row>
    <row r="36" spans="1:16" ht="22.5" customHeight="1">
      <c r="A36" s="54" t="s">
        <v>273</v>
      </c>
      <c r="B36" s="276">
        <v>410</v>
      </c>
      <c r="C36" s="276">
        <v>341</v>
      </c>
      <c r="D36" s="276">
        <v>942</v>
      </c>
      <c r="E36" s="276">
        <v>1550</v>
      </c>
      <c r="F36" s="276">
        <v>2275</v>
      </c>
      <c r="G36" s="276">
        <v>2897</v>
      </c>
      <c r="H36" s="276">
        <v>1335</v>
      </c>
      <c r="I36" s="277">
        <v>2876</v>
      </c>
      <c r="J36" s="277">
        <v>229</v>
      </c>
      <c r="K36" s="277">
        <v>5969</v>
      </c>
      <c r="L36" s="277"/>
      <c r="M36" s="277"/>
      <c r="N36" s="277">
        <v>3041</v>
      </c>
      <c r="O36" s="277">
        <v>21865</v>
      </c>
      <c r="P36" s="276"/>
    </row>
    <row r="37" spans="1:16" ht="22.5" customHeight="1">
      <c r="A37" s="14" t="s">
        <v>210</v>
      </c>
      <c r="B37" s="219">
        <v>225</v>
      </c>
      <c r="C37" s="219">
        <v>435</v>
      </c>
      <c r="D37" s="219">
        <v>714</v>
      </c>
      <c r="E37" s="219">
        <v>777</v>
      </c>
      <c r="F37" s="219">
        <v>846</v>
      </c>
      <c r="G37" s="219">
        <v>955</v>
      </c>
      <c r="H37" s="219">
        <v>295</v>
      </c>
      <c r="I37" s="220">
        <v>963</v>
      </c>
      <c r="J37" s="220">
        <v>207</v>
      </c>
      <c r="K37" s="220">
        <v>6032</v>
      </c>
      <c r="L37" s="220">
        <v>0</v>
      </c>
      <c r="M37" s="220">
        <v>0</v>
      </c>
      <c r="N37" s="220">
        <v>0</v>
      </c>
      <c r="O37" s="220">
        <v>11449</v>
      </c>
      <c r="P37" s="219"/>
    </row>
    <row r="38" spans="1:16" ht="22.5" customHeight="1">
      <c r="A38" s="14" t="s">
        <v>214</v>
      </c>
      <c r="B38" s="219">
        <v>844</v>
      </c>
      <c r="C38" s="219">
        <v>1030</v>
      </c>
      <c r="D38" s="219">
        <v>2414</v>
      </c>
      <c r="E38" s="219">
        <v>2328</v>
      </c>
      <c r="F38" s="219">
        <v>1557</v>
      </c>
      <c r="G38" s="219">
        <v>1988</v>
      </c>
      <c r="H38" s="219">
        <v>671</v>
      </c>
      <c r="I38" s="220">
        <v>1922</v>
      </c>
      <c r="J38" s="220">
        <v>255</v>
      </c>
      <c r="K38" s="220">
        <v>17138</v>
      </c>
      <c r="L38" s="220">
        <v>3053</v>
      </c>
      <c r="M38" s="220">
        <v>0</v>
      </c>
      <c r="N38" s="220">
        <v>3628</v>
      </c>
      <c r="O38" s="220">
        <v>36828</v>
      </c>
      <c r="P38" s="219"/>
    </row>
    <row r="39" spans="1:16" ht="22.5" customHeight="1">
      <c r="A39" s="367" t="s">
        <v>269</v>
      </c>
      <c r="B39" s="219">
        <v>3789</v>
      </c>
      <c r="C39" s="219">
        <v>4736</v>
      </c>
      <c r="D39" s="219">
        <v>10420</v>
      </c>
      <c r="E39" s="219">
        <v>15156</v>
      </c>
      <c r="F39" s="219">
        <v>9472</v>
      </c>
      <c r="G39" s="219">
        <v>10420</v>
      </c>
      <c r="H39" s="219">
        <v>3789</v>
      </c>
      <c r="I39" s="220">
        <v>13261</v>
      </c>
      <c r="J39" s="220">
        <v>1895</v>
      </c>
      <c r="K39" s="220">
        <v>21781</v>
      </c>
      <c r="L39" s="220" t="s">
        <v>137</v>
      </c>
      <c r="M39" s="220" t="s">
        <v>137</v>
      </c>
      <c r="N39" s="220" t="s">
        <v>137</v>
      </c>
      <c r="O39" s="220">
        <v>94719</v>
      </c>
      <c r="P39" s="219"/>
    </row>
    <row r="40" spans="1:16" ht="22.5" customHeight="1">
      <c r="A40" s="14" t="s">
        <v>219</v>
      </c>
      <c r="B40" s="220">
        <v>1305</v>
      </c>
      <c r="C40" s="220">
        <v>1275</v>
      </c>
      <c r="D40" s="220">
        <v>3242</v>
      </c>
      <c r="E40" s="220">
        <v>3752</v>
      </c>
      <c r="F40" s="220">
        <v>2244</v>
      </c>
      <c r="G40" s="220">
        <v>2362</v>
      </c>
      <c r="H40" s="220">
        <v>645</v>
      </c>
      <c r="I40" s="220">
        <v>4477</v>
      </c>
      <c r="J40" s="220">
        <v>722</v>
      </c>
      <c r="K40" s="220">
        <v>15600</v>
      </c>
      <c r="L40" s="220">
        <v>1845</v>
      </c>
      <c r="M40" s="220">
        <v>239</v>
      </c>
      <c r="N40" s="220">
        <v>2041</v>
      </c>
      <c r="O40" s="220">
        <v>39749</v>
      </c>
      <c r="P40" s="219" t="s">
        <v>522</v>
      </c>
    </row>
    <row r="41" spans="1:16" ht="22.5" customHeight="1">
      <c r="A41" s="54" t="s">
        <v>211</v>
      </c>
      <c r="B41" s="276">
        <v>4562</v>
      </c>
      <c r="C41" s="276">
        <v>4312</v>
      </c>
      <c r="D41" s="276">
        <v>10034</v>
      </c>
      <c r="E41" s="276">
        <v>16830</v>
      </c>
      <c r="F41" s="276">
        <v>8328</v>
      </c>
      <c r="G41" s="276">
        <v>10378</v>
      </c>
      <c r="H41" s="276">
        <v>3593</v>
      </c>
      <c r="I41" s="277">
        <v>13765</v>
      </c>
      <c r="J41" s="277">
        <v>1908</v>
      </c>
      <c r="K41" s="277">
        <v>56084</v>
      </c>
      <c r="L41" s="277">
        <v>6100</v>
      </c>
      <c r="M41" s="277">
        <v>191</v>
      </c>
      <c r="N41" s="277">
        <v>2718</v>
      </c>
      <c r="O41" s="277">
        <v>138803</v>
      </c>
      <c r="P41" s="276"/>
    </row>
    <row r="42" spans="1:16" ht="26.25" customHeight="1">
      <c r="A42" s="14" t="s">
        <v>212</v>
      </c>
      <c r="B42" s="597">
        <v>1576</v>
      </c>
      <c r="C42" s="598">
        <v>2269</v>
      </c>
      <c r="D42" s="553">
        <v>4365</v>
      </c>
      <c r="E42" s="553">
        <v>6801</v>
      </c>
      <c r="F42" s="553">
        <v>3250</v>
      </c>
      <c r="G42" s="553">
        <v>4731</v>
      </c>
      <c r="H42" s="553">
        <v>1853</v>
      </c>
      <c r="I42" s="553">
        <v>5163</v>
      </c>
      <c r="J42" s="553">
        <v>914</v>
      </c>
      <c r="K42" s="553">
        <v>19209</v>
      </c>
      <c r="L42" s="553" t="s">
        <v>137</v>
      </c>
      <c r="M42" s="553" t="s">
        <v>137</v>
      </c>
      <c r="N42" s="553" t="s">
        <v>137</v>
      </c>
      <c r="O42" s="599">
        <v>50131</v>
      </c>
      <c r="P42" s="937" t="s">
        <v>523</v>
      </c>
    </row>
    <row r="43" spans="1:16" ht="22.5" customHeight="1">
      <c r="A43" s="14" t="s">
        <v>215</v>
      </c>
      <c r="B43" s="219">
        <v>1362</v>
      </c>
      <c r="C43" s="219">
        <v>1141</v>
      </c>
      <c r="D43" s="219">
        <v>3281</v>
      </c>
      <c r="E43" s="219">
        <v>3256</v>
      </c>
      <c r="F43" s="219">
        <v>2342</v>
      </c>
      <c r="G43" s="219">
        <v>2684</v>
      </c>
      <c r="H43" s="219">
        <v>959</v>
      </c>
      <c r="I43" s="220">
        <v>3090</v>
      </c>
      <c r="J43" s="220">
        <v>756</v>
      </c>
      <c r="K43" s="220">
        <v>13396</v>
      </c>
      <c r="L43" s="220">
        <v>1152</v>
      </c>
      <c r="M43" s="220">
        <v>0</v>
      </c>
      <c r="N43" s="220">
        <v>1462</v>
      </c>
      <c r="O43" s="220">
        <v>34881</v>
      </c>
      <c r="P43" s="219"/>
    </row>
    <row r="44" spans="1:16" ht="22.5" customHeight="1">
      <c r="A44" s="14" t="s">
        <v>213</v>
      </c>
      <c r="B44" s="219">
        <v>3094</v>
      </c>
      <c r="C44" s="219">
        <v>3086</v>
      </c>
      <c r="D44" s="219">
        <v>7897</v>
      </c>
      <c r="E44" s="219">
        <v>13596</v>
      </c>
      <c r="F44" s="219">
        <v>6627</v>
      </c>
      <c r="G44" s="219">
        <v>6518</v>
      </c>
      <c r="H44" s="219">
        <v>2718</v>
      </c>
      <c r="I44" s="220">
        <v>8066</v>
      </c>
      <c r="J44" s="220">
        <v>1719</v>
      </c>
      <c r="K44" s="220">
        <v>29510</v>
      </c>
      <c r="L44" s="220">
        <v>10181</v>
      </c>
      <c r="M44" s="220">
        <v>2993</v>
      </c>
      <c r="N44" s="220">
        <v>3737</v>
      </c>
      <c r="O44" s="220">
        <v>99742</v>
      </c>
      <c r="P44" s="219"/>
    </row>
    <row r="45" spans="1:16" ht="22.5" customHeight="1" thickBot="1">
      <c r="A45" s="56" t="s">
        <v>216</v>
      </c>
      <c r="B45" s="437">
        <v>4411</v>
      </c>
      <c r="C45" s="437">
        <v>5711</v>
      </c>
      <c r="D45" s="437">
        <v>11106</v>
      </c>
      <c r="E45" s="437">
        <v>18628</v>
      </c>
      <c r="F45" s="437">
        <v>9906</v>
      </c>
      <c r="G45" s="437">
        <v>14039</v>
      </c>
      <c r="H45" s="437">
        <v>4783</v>
      </c>
      <c r="I45" s="600">
        <v>11020</v>
      </c>
      <c r="J45" s="600">
        <v>2455</v>
      </c>
      <c r="K45" s="600">
        <v>16023</v>
      </c>
      <c r="L45" s="600">
        <v>4078</v>
      </c>
      <c r="M45" s="600">
        <v>0</v>
      </c>
      <c r="N45" s="600">
        <v>30262</v>
      </c>
      <c r="O45" s="600">
        <v>132422</v>
      </c>
      <c r="P45" s="437"/>
    </row>
    <row r="46" spans="1:16" ht="22.5" customHeight="1" thickBot="1">
      <c r="A46" s="18" t="s">
        <v>145</v>
      </c>
      <c r="B46" s="109">
        <v>137800</v>
      </c>
      <c r="C46" s="109">
        <v>162856</v>
      </c>
      <c r="D46" s="109">
        <v>359324</v>
      </c>
      <c r="E46" s="109">
        <v>541130</v>
      </c>
      <c r="F46" s="109">
        <v>272660</v>
      </c>
      <c r="G46" s="109">
        <v>323381</v>
      </c>
      <c r="H46" s="109">
        <v>131580</v>
      </c>
      <c r="I46" s="43">
        <v>414607</v>
      </c>
      <c r="J46" s="43">
        <v>65948</v>
      </c>
      <c r="K46" s="43">
        <v>1436123</v>
      </c>
      <c r="L46" s="43">
        <v>411638</v>
      </c>
      <c r="M46" s="43">
        <v>21869</v>
      </c>
      <c r="N46" s="43">
        <v>124381</v>
      </c>
      <c r="O46" s="43">
        <v>4710540</v>
      </c>
      <c r="P46" s="121"/>
    </row>
    <row r="47" spans="1:16" ht="22.5" customHeight="1">
      <c r="A47" s="427" t="s">
        <v>217</v>
      </c>
      <c r="B47" s="428">
        <v>916</v>
      </c>
      <c r="C47" s="428">
        <v>172</v>
      </c>
      <c r="D47" s="428">
        <v>1209</v>
      </c>
      <c r="E47" s="428">
        <v>4514</v>
      </c>
      <c r="F47" s="428">
        <v>329</v>
      </c>
      <c r="G47" s="428">
        <v>407</v>
      </c>
      <c r="H47" s="428">
        <v>400</v>
      </c>
      <c r="I47" s="601">
        <v>329</v>
      </c>
      <c r="J47" s="601">
        <v>89</v>
      </c>
      <c r="K47" s="601">
        <v>852</v>
      </c>
      <c r="L47" s="601">
        <v>2915</v>
      </c>
      <c r="M47" s="601"/>
      <c r="N47" s="601">
        <v>4548</v>
      </c>
      <c r="O47" s="601">
        <v>16680</v>
      </c>
      <c r="P47" s="428"/>
    </row>
    <row r="48" spans="1:16" ht="22.5" customHeight="1">
      <c r="A48" s="14" t="s">
        <v>218</v>
      </c>
      <c r="B48" s="383">
        <v>397</v>
      </c>
      <c r="C48" s="383">
        <v>1322</v>
      </c>
      <c r="D48" s="383">
        <v>1880</v>
      </c>
      <c r="E48" s="383">
        <v>2679</v>
      </c>
      <c r="F48" s="383">
        <v>2261</v>
      </c>
      <c r="G48" s="383">
        <v>993</v>
      </c>
      <c r="H48" s="383">
        <v>361</v>
      </c>
      <c r="I48" s="602">
        <v>1803</v>
      </c>
      <c r="J48" s="602">
        <v>367</v>
      </c>
      <c r="K48" s="602">
        <v>16283</v>
      </c>
      <c r="L48" s="602"/>
      <c r="M48" s="602"/>
      <c r="N48" s="602"/>
      <c r="O48" s="602">
        <v>28346</v>
      </c>
      <c r="P48" s="383"/>
    </row>
    <row r="49" spans="1:16" ht="22.5" customHeight="1" thickBot="1">
      <c r="A49" s="56" t="s">
        <v>171</v>
      </c>
      <c r="B49" s="470">
        <v>21985</v>
      </c>
      <c r="C49" s="470">
        <v>24872</v>
      </c>
      <c r="D49" s="470">
        <v>54490</v>
      </c>
      <c r="E49" s="470">
        <v>128056</v>
      </c>
      <c r="F49" s="470">
        <v>42953</v>
      </c>
      <c r="G49" s="470">
        <v>38127</v>
      </c>
      <c r="H49" s="470">
        <v>27083</v>
      </c>
      <c r="I49" s="471">
        <v>43184</v>
      </c>
      <c r="J49" s="471">
        <v>9013</v>
      </c>
      <c r="K49" s="471">
        <v>94591</v>
      </c>
      <c r="L49" s="471">
        <v>123667</v>
      </c>
      <c r="M49" s="471">
        <v>15390</v>
      </c>
      <c r="N49" s="471">
        <v>113814</v>
      </c>
      <c r="O49" s="471">
        <v>737225</v>
      </c>
      <c r="P49" s="470"/>
    </row>
    <row r="50" spans="1:16" ht="22.5" customHeight="1" thickBot="1">
      <c r="A50" s="57" t="s">
        <v>145</v>
      </c>
      <c r="B50" s="93">
        <f>SUM(B47:B49)</f>
        <v>23298</v>
      </c>
      <c r="C50" s="93">
        <f t="shared" ref="C50:O50" si="0">SUM(C47:C49)</f>
        <v>26366</v>
      </c>
      <c r="D50" s="93">
        <f t="shared" si="0"/>
        <v>57579</v>
      </c>
      <c r="E50" s="93">
        <f t="shared" si="0"/>
        <v>135249</v>
      </c>
      <c r="F50" s="93">
        <f t="shared" si="0"/>
        <v>45543</v>
      </c>
      <c r="G50" s="93">
        <f t="shared" si="0"/>
        <v>39527</v>
      </c>
      <c r="H50" s="93">
        <f t="shared" si="0"/>
        <v>27844</v>
      </c>
      <c r="I50" s="93">
        <f t="shared" si="0"/>
        <v>45316</v>
      </c>
      <c r="J50" s="93">
        <f t="shared" si="0"/>
        <v>9469</v>
      </c>
      <c r="K50" s="93">
        <f t="shared" si="0"/>
        <v>111726</v>
      </c>
      <c r="L50" s="93">
        <f t="shared" si="0"/>
        <v>126582</v>
      </c>
      <c r="M50" s="93">
        <f t="shared" si="0"/>
        <v>15390</v>
      </c>
      <c r="N50" s="93">
        <f t="shared" si="0"/>
        <v>118362</v>
      </c>
      <c r="O50" s="93">
        <f t="shared" si="0"/>
        <v>782251</v>
      </c>
      <c r="P50" s="106"/>
    </row>
    <row r="51" spans="1:16" ht="22.5" customHeight="1" thickBot="1">
      <c r="A51" s="17" t="s">
        <v>11</v>
      </c>
      <c r="B51" s="94">
        <f>B46+B50</f>
        <v>161098</v>
      </c>
      <c r="C51" s="94">
        <f t="shared" ref="C51:O51" si="1">C46+C50</f>
        <v>189222</v>
      </c>
      <c r="D51" s="94">
        <f t="shared" si="1"/>
        <v>416903</v>
      </c>
      <c r="E51" s="94">
        <f t="shared" si="1"/>
        <v>676379</v>
      </c>
      <c r="F51" s="94">
        <f t="shared" si="1"/>
        <v>318203</v>
      </c>
      <c r="G51" s="94">
        <f t="shared" si="1"/>
        <v>362908</v>
      </c>
      <c r="H51" s="94">
        <f t="shared" si="1"/>
        <v>159424</v>
      </c>
      <c r="I51" s="94">
        <f t="shared" si="1"/>
        <v>459923</v>
      </c>
      <c r="J51" s="94">
        <f t="shared" si="1"/>
        <v>75417</v>
      </c>
      <c r="K51" s="94">
        <f t="shared" si="1"/>
        <v>1547849</v>
      </c>
      <c r="L51" s="94">
        <f t="shared" si="1"/>
        <v>538220</v>
      </c>
      <c r="M51" s="94">
        <f t="shared" si="1"/>
        <v>37259</v>
      </c>
      <c r="N51" s="94">
        <f t="shared" si="1"/>
        <v>242743</v>
      </c>
      <c r="O51" s="94">
        <f t="shared" si="1"/>
        <v>5492791</v>
      </c>
      <c r="P51" s="105"/>
    </row>
  </sheetData>
  <mergeCells count="2">
    <mergeCell ref="B2:J2"/>
    <mergeCell ref="A2:A4"/>
  </mergeCells>
  <phoneticPr fontId="2"/>
  <printOptions horizontalCentered="1"/>
  <pageMargins left="0.98425196850393704" right="0.98425196850393704" top="0.78740157480314965" bottom="0.78740157480314965" header="0.51181102362204722" footer="0.51181102362204722"/>
  <pageSetup paperSize="9" scale="70" firstPageNumber="32" fitToWidth="2" orientation="portrait" useFirstPageNumber="1" r:id="rId1"/>
  <headerFooter alignWithMargins="0">
    <oddFooter>&amp;C&amp;"ＭＳ 明朝,標準"&amp;18&amp;P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M61"/>
  <sheetViews>
    <sheetView view="pageBreakPreview" zoomScale="80" zoomScaleNormal="85" zoomScaleSheetLayoutView="80" workbookViewId="0">
      <selection activeCell="C57" sqref="C57:W57"/>
    </sheetView>
  </sheetViews>
  <sheetFormatPr defaultColWidth="9" defaultRowHeight="13.2"/>
  <cols>
    <col min="1" max="1" width="2.33203125" style="1" customWidth="1"/>
    <col min="2" max="2" width="7.77734375" style="12" customWidth="1"/>
    <col min="3" max="15" width="8.109375" style="1" customWidth="1"/>
    <col min="16" max="16" width="10.33203125" style="1" customWidth="1"/>
    <col min="17" max="17" width="8.88671875" style="1" customWidth="1"/>
    <col min="18" max="23" width="8.109375" style="1" customWidth="1"/>
    <col min="24" max="24" width="55" style="1" customWidth="1"/>
    <col min="25" max="25" width="3.109375" style="1" customWidth="1"/>
    <col min="26" max="16384" width="9" style="1"/>
  </cols>
  <sheetData>
    <row r="1" spans="1:221" ht="14.4">
      <c r="A1" s="648" t="s">
        <v>426</v>
      </c>
      <c r="B1" s="649"/>
      <c r="X1" s="12" t="str">
        <f>貸出サービス概況!AA1</f>
        <v>令和3年度</v>
      </c>
    </row>
    <row r="2" spans="1:221" ht="14.1" customHeight="1">
      <c r="A2" s="959" t="s">
        <v>246</v>
      </c>
      <c r="B2" s="960"/>
      <c r="C2" s="988" t="s">
        <v>15</v>
      </c>
      <c r="D2" s="994" t="s">
        <v>178</v>
      </c>
      <c r="E2" s="995"/>
      <c r="F2" s="996"/>
      <c r="G2" s="949" t="s">
        <v>433</v>
      </c>
      <c r="H2" s="950"/>
      <c r="I2" s="950"/>
      <c r="J2" s="950"/>
      <c r="K2" s="950"/>
      <c r="L2" s="950"/>
      <c r="M2" s="950"/>
      <c r="N2" s="950"/>
      <c r="O2" s="950"/>
      <c r="P2" s="90" t="s">
        <v>16</v>
      </c>
      <c r="Q2" s="988" t="s">
        <v>17</v>
      </c>
      <c r="R2" s="949" t="s">
        <v>18</v>
      </c>
      <c r="S2" s="950"/>
      <c r="T2" s="985"/>
      <c r="U2" s="949" t="s">
        <v>19</v>
      </c>
      <c r="V2" s="950"/>
      <c r="W2" s="985"/>
      <c r="X2" s="67" t="s">
        <v>20</v>
      </c>
      <c r="HM2" s="6"/>
    </row>
    <row r="3" spans="1:221" ht="14.1" customHeight="1">
      <c r="A3" s="961"/>
      <c r="B3" s="962"/>
      <c r="C3" s="989"/>
      <c r="D3" s="967" t="s">
        <v>285</v>
      </c>
      <c r="E3" s="967" t="s">
        <v>286</v>
      </c>
      <c r="F3" s="967" t="s">
        <v>289</v>
      </c>
      <c r="G3" s="949" t="s">
        <v>21</v>
      </c>
      <c r="H3" s="950"/>
      <c r="I3" s="985"/>
      <c r="J3" s="949" t="s">
        <v>4</v>
      </c>
      <c r="K3" s="950"/>
      <c r="L3" s="985"/>
      <c r="M3" s="991" t="s">
        <v>5</v>
      </c>
      <c r="N3" s="992"/>
      <c r="O3" s="993"/>
      <c r="P3" s="967" t="s">
        <v>22</v>
      </c>
      <c r="Q3" s="989"/>
      <c r="R3" s="967" t="s">
        <v>287</v>
      </c>
      <c r="S3" s="967" t="s">
        <v>288</v>
      </c>
      <c r="T3" s="54" t="s">
        <v>11</v>
      </c>
      <c r="U3" s="967" t="s">
        <v>287</v>
      </c>
      <c r="V3" s="967" t="s">
        <v>288</v>
      </c>
      <c r="W3" s="54" t="s">
        <v>11</v>
      </c>
      <c r="X3" s="52"/>
      <c r="HM3" s="6"/>
    </row>
    <row r="4" spans="1:221" ht="14.1" customHeight="1">
      <c r="A4" s="963"/>
      <c r="B4" s="964"/>
      <c r="C4" s="989"/>
      <c r="D4" s="958"/>
      <c r="E4" s="958"/>
      <c r="F4" s="958"/>
      <c r="G4" s="13" t="s">
        <v>281</v>
      </c>
      <c r="H4" s="13" t="s">
        <v>56</v>
      </c>
      <c r="I4" s="13" t="s">
        <v>282</v>
      </c>
      <c r="J4" s="13" t="s">
        <v>281</v>
      </c>
      <c r="K4" s="13" t="s">
        <v>56</v>
      </c>
      <c r="L4" s="13" t="s">
        <v>282</v>
      </c>
      <c r="M4" s="13" t="s">
        <v>281</v>
      </c>
      <c r="N4" s="13" t="s">
        <v>56</v>
      </c>
      <c r="O4" s="13" t="s">
        <v>282</v>
      </c>
      <c r="P4" s="958"/>
      <c r="Q4" s="990"/>
      <c r="R4" s="958"/>
      <c r="S4" s="958"/>
      <c r="T4" s="11" t="s">
        <v>380</v>
      </c>
      <c r="U4" s="958"/>
      <c r="V4" s="958"/>
      <c r="W4" s="11" t="s">
        <v>380</v>
      </c>
      <c r="X4" s="52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HM4" s="6"/>
    </row>
    <row r="5" spans="1:221" ht="21" customHeight="1">
      <c r="A5" s="959" t="s">
        <v>251</v>
      </c>
      <c r="B5" s="960"/>
      <c r="C5" s="215">
        <v>25269</v>
      </c>
      <c r="D5" s="215">
        <v>23244</v>
      </c>
      <c r="E5" s="215">
        <v>1685</v>
      </c>
      <c r="F5" s="215">
        <v>340</v>
      </c>
      <c r="G5" s="215">
        <v>14664</v>
      </c>
      <c r="H5" s="215">
        <v>10190</v>
      </c>
      <c r="I5" s="215">
        <v>24854</v>
      </c>
      <c r="J5" s="215">
        <v>0</v>
      </c>
      <c r="K5" s="215">
        <v>0</v>
      </c>
      <c r="L5" s="215">
        <v>0</v>
      </c>
      <c r="M5" s="215">
        <v>157</v>
      </c>
      <c r="N5" s="215">
        <v>258</v>
      </c>
      <c r="O5" s="215">
        <v>415</v>
      </c>
      <c r="P5" s="215">
        <v>0</v>
      </c>
      <c r="Q5" s="215">
        <v>19484</v>
      </c>
      <c r="R5" s="215">
        <v>686</v>
      </c>
      <c r="S5" s="215">
        <v>67</v>
      </c>
      <c r="T5" s="215">
        <v>753</v>
      </c>
      <c r="U5" s="215">
        <v>96</v>
      </c>
      <c r="V5" s="215">
        <v>16</v>
      </c>
      <c r="W5" s="215">
        <v>112</v>
      </c>
      <c r="X5" s="216"/>
    </row>
    <row r="6" spans="1:221" ht="21" customHeight="1">
      <c r="A6" s="53"/>
      <c r="B6" s="208" t="s">
        <v>308</v>
      </c>
      <c r="C6" s="583">
        <v>5917</v>
      </c>
      <c r="D6" s="583">
        <v>5274</v>
      </c>
      <c r="E6" s="583">
        <v>468</v>
      </c>
      <c r="F6" s="583">
        <v>175</v>
      </c>
      <c r="G6" s="583">
        <v>5038</v>
      </c>
      <c r="H6" s="583">
        <v>464</v>
      </c>
      <c r="I6" s="583">
        <v>5502</v>
      </c>
      <c r="J6" s="583">
        <v>0</v>
      </c>
      <c r="K6" s="583">
        <v>0</v>
      </c>
      <c r="L6" s="583">
        <v>0</v>
      </c>
      <c r="M6" s="583">
        <v>157</v>
      </c>
      <c r="N6" s="583">
        <v>258</v>
      </c>
      <c r="O6" s="583">
        <v>415</v>
      </c>
      <c r="P6" s="583">
        <v>0</v>
      </c>
      <c r="Q6" s="583">
        <v>3971</v>
      </c>
      <c r="R6" s="583">
        <v>176</v>
      </c>
      <c r="S6" s="583">
        <v>39</v>
      </c>
      <c r="T6" s="583">
        <v>215</v>
      </c>
      <c r="U6" s="583">
        <v>15</v>
      </c>
      <c r="V6" s="583">
        <v>16</v>
      </c>
      <c r="W6" s="583">
        <v>31</v>
      </c>
      <c r="X6" s="411"/>
    </row>
    <row r="7" spans="1:221" ht="21" customHeight="1">
      <c r="A7" s="53"/>
      <c r="B7" s="213" t="s">
        <v>252</v>
      </c>
      <c r="C7" s="584">
        <v>4326</v>
      </c>
      <c r="D7" s="584">
        <v>4084</v>
      </c>
      <c r="E7" s="584">
        <v>217</v>
      </c>
      <c r="F7" s="584">
        <v>25</v>
      </c>
      <c r="G7" s="584">
        <v>383</v>
      </c>
      <c r="H7" s="584">
        <v>3943</v>
      </c>
      <c r="I7" s="584">
        <v>4326</v>
      </c>
      <c r="J7" s="584">
        <v>0</v>
      </c>
      <c r="K7" s="584">
        <v>0</v>
      </c>
      <c r="L7" s="584">
        <v>0</v>
      </c>
      <c r="M7" s="584">
        <v>0</v>
      </c>
      <c r="N7" s="584">
        <v>0</v>
      </c>
      <c r="O7" s="584">
        <v>0</v>
      </c>
      <c r="P7" s="584">
        <v>0</v>
      </c>
      <c r="Q7" s="584">
        <v>2145</v>
      </c>
      <c r="R7" s="584">
        <v>22</v>
      </c>
      <c r="S7" s="584">
        <v>2</v>
      </c>
      <c r="T7" s="584">
        <v>24</v>
      </c>
      <c r="U7" s="584">
        <v>7</v>
      </c>
      <c r="V7" s="584">
        <v>0</v>
      </c>
      <c r="W7" s="584">
        <v>7</v>
      </c>
      <c r="X7" s="221"/>
    </row>
    <row r="8" spans="1:221" ht="21" customHeight="1">
      <c r="A8" s="214"/>
      <c r="B8" s="203" t="s">
        <v>254</v>
      </c>
      <c r="C8" s="585">
        <v>15026</v>
      </c>
      <c r="D8" s="585">
        <v>13886</v>
      </c>
      <c r="E8" s="585">
        <v>1000</v>
      </c>
      <c r="F8" s="585">
        <v>140</v>
      </c>
      <c r="G8" s="585">
        <v>9243</v>
      </c>
      <c r="H8" s="585">
        <v>5783</v>
      </c>
      <c r="I8" s="585">
        <v>15026</v>
      </c>
      <c r="J8" s="585">
        <v>0</v>
      </c>
      <c r="K8" s="585">
        <v>0</v>
      </c>
      <c r="L8" s="585">
        <v>0</v>
      </c>
      <c r="M8" s="585">
        <v>0</v>
      </c>
      <c r="N8" s="585">
        <v>0</v>
      </c>
      <c r="O8" s="585">
        <v>0</v>
      </c>
      <c r="P8" s="585">
        <v>0</v>
      </c>
      <c r="Q8" s="585">
        <v>13368</v>
      </c>
      <c r="R8" s="585">
        <v>488</v>
      </c>
      <c r="S8" s="585">
        <v>26</v>
      </c>
      <c r="T8" s="585">
        <v>514</v>
      </c>
      <c r="U8" s="585">
        <v>74</v>
      </c>
      <c r="V8" s="585">
        <v>0</v>
      </c>
      <c r="W8" s="585">
        <v>74</v>
      </c>
      <c r="X8" s="266"/>
    </row>
    <row r="9" spans="1:221" ht="21" customHeight="1">
      <c r="A9" s="959" t="s">
        <v>232</v>
      </c>
      <c r="B9" s="960"/>
      <c r="C9" s="586">
        <v>25278</v>
      </c>
      <c r="D9" s="586">
        <v>22705</v>
      </c>
      <c r="E9" s="586">
        <v>2169</v>
      </c>
      <c r="F9" s="586">
        <v>404</v>
      </c>
      <c r="G9" s="586">
        <v>18688</v>
      </c>
      <c r="H9" s="586">
        <v>5556</v>
      </c>
      <c r="I9" s="586">
        <v>24244</v>
      </c>
      <c r="J9" s="586">
        <v>0</v>
      </c>
      <c r="K9" s="586">
        <v>0</v>
      </c>
      <c r="L9" s="586">
        <v>0</v>
      </c>
      <c r="M9" s="586">
        <v>887</v>
      </c>
      <c r="N9" s="586">
        <v>147</v>
      </c>
      <c r="O9" s="586">
        <v>1034</v>
      </c>
      <c r="P9" s="586">
        <v>0</v>
      </c>
      <c r="Q9" s="586">
        <v>11947</v>
      </c>
      <c r="R9" s="586">
        <v>525</v>
      </c>
      <c r="S9" s="586">
        <v>27</v>
      </c>
      <c r="T9" s="586">
        <v>552</v>
      </c>
      <c r="U9" s="586">
        <v>59</v>
      </c>
      <c r="V9" s="586">
        <v>14</v>
      </c>
      <c r="W9" s="586">
        <v>73</v>
      </c>
      <c r="X9" s="206"/>
    </row>
    <row r="10" spans="1:221" ht="21" customHeight="1">
      <c r="A10" s="53"/>
      <c r="B10" s="208" t="s">
        <v>291</v>
      </c>
      <c r="C10" s="583">
        <v>15966</v>
      </c>
      <c r="D10" s="583">
        <v>14544</v>
      </c>
      <c r="E10" s="583">
        <v>1150</v>
      </c>
      <c r="F10" s="583">
        <v>272</v>
      </c>
      <c r="G10" s="583">
        <v>12604</v>
      </c>
      <c r="H10" s="583">
        <v>2328</v>
      </c>
      <c r="I10" s="583">
        <v>14932</v>
      </c>
      <c r="J10" s="583">
        <v>0</v>
      </c>
      <c r="K10" s="583">
        <v>0</v>
      </c>
      <c r="L10" s="583">
        <v>0</v>
      </c>
      <c r="M10" s="583">
        <v>887</v>
      </c>
      <c r="N10" s="583">
        <v>147</v>
      </c>
      <c r="O10" s="583">
        <v>1034</v>
      </c>
      <c r="P10" s="583">
        <v>0</v>
      </c>
      <c r="Q10" s="583">
        <v>7557</v>
      </c>
      <c r="R10" s="583">
        <v>226</v>
      </c>
      <c r="S10" s="583">
        <v>18</v>
      </c>
      <c r="T10" s="583">
        <v>244</v>
      </c>
      <c r="U10" s="583">
        <v>24</v>
      </c>
      <c r="V10" s="583">
        <v>12</v>
      </c>
      <c r="W10" s="583">
        <v>36</v>
      </c>
      <c r="X10" s="411"/>
    </row>
    <row r="11" spans="1:221" ht="21" customHeight="1">
      <c r="A11" s="53"/>
      <c r="B11" s="213" t="s">
        <v>292</v>
      </c>
      <c r="C11" s="584">
        <v>1761</v>
      </c>
      <c r="D11" s="584">
        <v>1492</v>
      </c>
      <c r="E11" s="584">
        <v>265</v>
      </c>
      <c r="F11" s="584">
        <v>4</v>
      </c>
      <c r="G11" s="584">
        <v>1197</v>
      </c>
      <c r="H11" s="584">
        <v>564</v>
      </c>
      <c r="I11" s="584">
        <v>1761</v>
      </c>
      <c r="J11" s="584">
        <v>0</v>
      </c>
      <c r="K11" s="584">
        <v>0</v>
      </c>
      <c r="L11" s="584">
        <v>0</v>
      </c>
      <c r="M11" s="584">
        <v>0</v>
      </c>
      <c r="N11" s="584">
        <v>0</v>
      </c>
      <c r="O11" s="584">
        <v>0</v>
      </c>
      <c r="P11" s="584">
        <v>0</v>
      </c>
      <c r="Q11" s="584">
        <v>1988</v>
      </c>
      <c r="R11" s="584">
        <v>44</v>
      </c>
      <c r="S11" s="584">
        <v>0</v>
      </c>
      <c r="T11" s="584">
        <v>44</v>
      </c>
      <c r="U11" s="584">
        <v>7</v>
      </c>
      <c r="V11" s="584">
        <v>0</v>
      </c>
      <c r="W11" s="584">
        <v>7</v>
      </c>
      <c r="X11" s="221"/>
    </row>
    <row r="12" spans="1:221" ht="21" customHeight="1">
      <c r="A12" s="53"/>
      <c r="B12" s="213" t="s">
        <v>132</v>
      </c>
      <c r="C12" s="584">
        <v>2781</v>
      </c>
      <c r="D12" s="584">
        <v>2559</v>
      </c>
      <c r="E12" s="584">
        <v>163</v>
      </c>
      <c r="F12" s="584">
        <v>59</v>
      </c>
      <c r="G12" s="584">
        <v>1837</v>
      </c>
      <c r="H12" s="584">
        <v>944</v>
      </c>
      <c r="I12" s="584">
        <v>2781</v>
      </c>
      <c r="J12" s="584">
        <v>0</v>
      </c>
      <c r="K12" s="584">
        <v>0</v>
      </c>
      <c r="L12" s="584">
        <v>0</v>
      </c>
      <c r="M12" s="584">
        <v>0</v>
      </c>
      <c r="N12" s="584">
        <v>0</v>
      </c>
      <c r="O12" s="584">
        <v>0</v>
      </c>
      <c r="P12" s="584">
        <v>0</v>
      </c>
      <c r="Q12" s="584">
        <v>1578</v>
      </c>
      <c r="R12" s="584">
        <v>85</v>
      </c>
      <c r="S12" s="584">
        <v>3</v>
      </c>
      <c r="T12" s="584">
        <v>88</v>
      </c>
      <c r="U12" s="584">
        <v>7</v>
      </c>
      <c r="V12" s="584">
        <v>0</v>
      </c>
      <c r="W12" s="584">
        <v>7</v>
      </c>
      <c r="X12" s="221"/>
    </row>
    <row r="13" spans="1:221" ht="21" customHeight="1">
      <c r="A13" s="53"/>
      <c r="B13" s="213" t="s">
        <v>133</v>
      </c>
      <c r="C13" s="584">
        <v>1523</v>
      </c>
      <c r="D13" s="584">
        <v>1301</v>
      </c>
      <c r="E13" s="584">
        <v>184</v>
      </c>
      <c r="F13" s="584">
        <v>38</v>
      </c>
      <c r="G13" s="584">
        <v>971</v>
      </c>
      <c r="H13" s="584">
        <v>552</v>
      </c>
      <c r="I13" s="584">
        <v>1523</v>
      </c>
      <c r="J13" s="584">
        <v>0</v>
      </c>
      <c r="K13" s="584">
        <v>0</v>
      </c>
      <c r="L13" s="584">
        <v>0</v>
      </c>
      <c r="M13" s="584">
        <v>0</v>
      </c>
      <c r="N13" s="584">
        <v>0</v>
      </c>
      <c r="O13" s="584">
        <v>0</v>
      </c>
      <c r="P13" s="584">
        <v>0</v>
      </c>
      <c r="Q13" s="584">
        <v>416</v>
      </c>
      <c r="R13" s="584">
        <v>67</v>
      </c>
      <c r="S13" s="584">
        <v>2</v>
      </c>
      <c r="T13" s="584">
        <v>69</v>
      </c>
      <c r="U13" s="584">
        <v>7</v>
      </c>
      <c r="V13" s="584">
        <v>0</v>
      </c>
      <c r="W13" s="584">
        <v>7</v>
      </c>
      <c r="X13" s="221"/>
    </row>
    <row r="14" spans="1:221" ht="21" customHeight="1">
      <c r="A14" s="53"/>
      <c r="B14" s="213" t="s">
        <v>136</v>
      </c>
      <c r="C14" s="584">
        <v>1589</v>
      </c>
      <c r="D14" s="584">
        <v>1389</v>
      </c>
      <c r="E14" s="584">
        <v>191</v>
      </c>
      <c r="F14" s="584">
        <v>9</v>
      </c>
      <c r="G14" s="584">
        <v>1077</v>
      </c>
      <c r="H14" s="584">
        <v>512</v>
      </c>
      <c r="I14" s="584">
        <v>1589</v>
      </c>
      <c r="J14" s="584">
        <v>0</v>
      </c>
      <c r="K14" s="584">
        <v>0</v>
      </c>
      <c r="L14" s="584">
        <v>0</v>
      </c>
      <c r="M14" s="584">
        <v>0</v>
      </c>
      <c r="N14" s="584">
        <v>0</v>
      </c>
      <c r="O14" s="584">
        <v>0</v>
      </c>
      <c r="P14" s="584">
        <v>0</v>
      </c>
      <c r="Q14" s="584">
        <v>91</v>
      </c>
      <c r="R14" s="584">
        <v>48</v>
      </c>
      <c r="S14" s="584">
        <v>1</v>
      </c>
      <c r="T14" s="584">
        <v>49</v>
      </c>
      <c r="U14" s="584">
        <v>7</v>
      </c>
      <c r="V14" s="584">
        <v>0</v>
      </c>
      <c r="W14" s="584">
        <v>7</v>
      </c>
      <c r="X14" s="221"/>
    </row>
    <row r="15" spans="1:221" ht="21" customHeight="1">
      <c r="A15" s="53"/>
      <c r="B15" s="213" t="s">
        <v>161</v>
      </c>
      <c r="C15" s="585">
        <v>1658</v>
      </c>
      <c r="D15" s="585">
        <v>1420</v>
      </c>
      <c r="E15" s="585">
        <v>216</v>
      </c>
      <c r="F15" s="585">
        <v>22</v>
      </c>
      <c r="G15" s="585">
        <v>1002</v>
      </c>
      <c r="H15" s="585">
        <v>656</v>
      </c>
      <c r="I15" s="585">
        <v>1658</v>
      </c>
      <c r="J15" s="585">
        <v>0</v>
      </c>
      <c r="K15" s="585">
        <v>0</v>
      </c>
      <c r="L15" s="585">
        <v>0</v>
      </c>
      <c r="M15" s="585">
        <v>0</v>
      </c>
      <c r="N15" s="585">
        <v>0</v>
      </c>
      <c r="O15" s="585">
        <v>0</v>
      </c>
      <c r="P15" s="585">
        <v>0</v>
      </c>
      <c r="Q15" s="585">
        <v>317</v>
      </c>
      <c r="R15" s="585">
        <v>55</v>
      </c>
      <c r="S15" s="585">
        <v>3</v>
      </c>
      <c r="T15" s="585">
        <v>58</v>
      </c>
      <c r="U15" s="585">
        <v>7</v>
      </c>
      <c r="V15" s="585">
        <v>2</v>
      </c>
      <c r="W15" s="585">
        <v>9</v>
      </c>
      <c r="X15" s="266"/>
    </row>
    <row r="16" spans="1:221" ht="21" customHeight="1">
      <c r="A16" s="959" t="s">
        <v>233</v>
      </c>
      <c r="B16" s="960"/>
      <c r="C16" s="209">
        <v>13095</v>
      </c>
      <c r="D16" s="209">
        <v>11167</v>
      </c>
      <c r="E16" s="209">
        <v>1840</v>
      </c>
      <c r="F16" s="209">
        <v>88</v>
      </c>
      <c r="G16" s="209">
        <v>6578</v>
      </c>
      <c r="H16" s="209">
        <v>3602</v>
      </c>
      <c r="I16" s="209">
        <v>10180</v>
      </c>
      <c r="J16" s="209">
        <v>0</v>
      </c>
      <c r="K16" s="209">
        <v>0</v>
      </c>
      <c r="L16" s="209">
        <v>0</v>
      </c>
      <c r="M16" s="209">
        <v>1879</v>
      </c>
      <c r="N16" s="209">
        <v>1036</v>
      </c>
      <c r="O16" s="209">
        <v>2915</v>
      </c>
      <c r="P16" s="209">
        <v>0</v>
      </c>
      <c r="Q16" s="209">
        <v>13116</v>
      </c>
      <c r="R16" s="209">
        <v>166</v>
      </c>
      <c r="S16" s="209">
        <v>4</v>
      </c>
      <c r="T16" s="209">
        <v>170</v>
      </c>
      <c r="U16" s="209">
        <v>20</v>
      </c>
      <c r="V16" s="209">
        <v>3</v>
      </c>
      <c r="W16" s="209">
        <v>23</v>
      </c>
      <c r="X16" s="210"/>
    </row>
    <row r="17" spans="1:29" ht="21" customHeight="1">
      <c r="A17" s="53"/>
      <c r="B17" s="208" t="s">
        <v>134</v>
      </c>
      <c r="C17" s="583">
        <v>10621</v>
      </c>
      <c r="D17" s="583">
        <v>9101</v>
      </c>
      <c r="E17" s="583">
        <v>1438</v>
      </c>
      <c r="F17" s="583">
        <v>82</v>
      </c>
      <c r="G17" s="583">
        <v>5246</v>
      </c>
      <c r="H17" s="583">
        <v>2460</v>
      </c>
      <c r="I17" s="583">
        <v>7706</v>
      </c>
      <c r="J17" s="583">
        <v>0</v>
      </c>
      <c r="K17" s="583">
        <v>0</v>
      </c>
      <c r="L17" s="583">
        <v>0</v>
      </c>
      <c r="M17" s="583">
        <v>1879</v>
      </c>
      <c r="N17" s="583">
        <v>1036</v>
      </c>
      <c r="O17" s="583">
        <v>2915</v>
      </c>
      <c r="P17" s="583">
        <v>0</v>
      </c>
      <c r="Q17" s="583">
        <v>10383</v>
      </c>
      <c r="R17" s="583">
        <v>105</v>
      </c>
      <c r="S17" s="583">
        <v>2</v>
      </c>
      <c r="T17" s="583">
        <v>107</v>
      </c>
      <c r="U17" s="583">
        <v>14</v>
      </c>
      <c r="V17" s="583">
        <v>3</v>
      </c>
      <c r="W17" s="583">
        <v>17</v>
      </c>
      <c r="X17" s="221"/>
    </row>
    <row r="18" spans="1:29" ht="21" customHeight="1">
      <c r="A18" s="88"/>
      <c r="B18" s="203" t="s">
        <v>309</v>
      </c>
      <c r="C18" s="585">
        <v>2474</v>
      </c>
      <c r="D18" s="585">
        <v>2066</v>
      </c>
      <c r="E18" s="585">
        <v>402</v>
      </c>
      <c r="F18" s="585">
        <v>6</v>
      </c>
      <c r="G18" s="585">
        <v>1332</v>
      </c>
      <c r="H18" s="585">
        <v>1142</v>
      </c>
      <c r="I18" s="585">
        <v>2474</v>
      </c>
      <c r="J18" s="585">
        <v>0</v>
      </c>
      <c r="K18" s="585">
        <v>0</v>
      </c>
      <c r="L18" s="585">
        <v>0</v>
      </c>
      <c r="M18" s="585">
        <v>0</v>
      </c>
      <c r="N18" s="585">
        <v>0</v>
      </c>
      <c r="O18" s="585">
        <v>0</v>
      </c>
      <c r="P18" s="585">
        <v>0</v>
      </c>
      <c r="Q18" s="585">
        <v>2733</v>
      </c>
      <c r="R18" s="585">
        <v>61</v>
      </c>
      <c r="S18" s="585">
        <v>2</v>
      </c>
      <c r="T18" s="585">
        <v>63</v>
      </c>
      <c r="U18" s="585">
        <v>6</v>
      </c>
      <c r="V18" s="585">
        <v>0</v>
      </c>
      <c r="W18" s="585">
        <v>6</v>
      </c>
      <c r="X18" s="266"/>
    </row>
    <row r="19" spans="1:29" ht="21" customHeight="1">
      <c r="A19" s="959" t="s">
        <v>234</v>
      </c>
      <c r="B19" s="960"/>
      <c r="C19" s="209">
        <v>19577</v>
      </c>
      <c r="D19" s="209">
        <v>17576</v>
      </c>
      <c r="E19" s="209">
        <v>1438</v>
      </c>
      <c r="F19" s="209">
        <v>563</v>
      </c>
      <c r="G19" s="209">
        <v>11156</v>
      </c>
      <c r="H19" s="209">
        <v>6117</v>
      </c>
      <c r="I19" s="209">
        <v>17273</v>
      </c>
      <c r="J19" s="209">
        <v>0</v>
      </c>
      <c r="K19" s="209">
        <v>0</v>
      </c>
      <c r="L19" s="209">
        <v>0</v>
      </c>
      <c r="M19" s="209">
        <v>1369</v>
      </c>
      <c r="N19" s="209">
        <v>935</v>
      </c>
      <c r="O19" s="209">
        <v>2304</v>
      </c>
      <c r="P19" s="209">
        <v>0</v>
      </c>
      <c r="Q19" s="209">
        <v>14658</v>
      </c>
      <c r="R19" s="209">
        <v>335</v>
      </c>
      <c r="S19" s="209">
        <v>47</v>
      </c>
      <c r="T19" s="209">
        <v>382</v>
      </c>
      <c r="U19" s="209">
        <v>42</v>
      </c>
      <c r="V19" s="209">
        <v>0</v>
      </c>
      <c r="W19" s="209">
        <v>42</v>
      </c>
      <c r="X19" s="210"/>
    </row>
    <row r="20" spans="1:29" ht="21" customHeight="1">
      <c r="A20" s="53"/>
      <c r="B20" s="208" t="s">
        <v>310</v>
      </c>
      <c r="C20" s="583">
        <v>9909</v>
      </c>
      <c r="D20" s="583">
        <v>8517</v>
      </c>
      <c r="E20" s="583">
        <v>881</v>
      </c>
      <c r="F20" s="583">
        <v>511</v>
      </c>
      <c r="G20" s="583">
        <v>5192</v>
      </c>
      <c r="H20" s="583">
        <v>2413</v>
      </c>
      <c r="I20" s="583">
        <v>7605</v>
      </c>
      <c r="J20" s="583">
        <v>0</v>
      </c>
      <c r="K20" s="583">
        <v>0</v>
      </c>
      <c r="L20" s="583">
        <v>0</v>
      </c>
      <c r="M20" s="583">
        <v>1369</v>
      </c>
      <c r="N20" s="583">
        <v>935</v>
      </c>
      <c r="O20" s="583">
        <v>2304</v>
      </c>
      <c r="P20" s="583">
        <v>0</v>
      </c>
      <c r="Q20" s="583">
        <v>6028</v>
      </c>
      <c r="R20" s="583">
        <v>106</v>
      </c>
      <c r="S20" s="583">
        <v>31</v>
      </c>
      <c r="T20" s="583">
        <v>137</v>
      </c>
      <c r="U20" s="583">
        <v>16</v>
      </c>
      <c r="V20" s="583">
        <v>0</v>
      </c>
      <c r="W20" s="583">
        <v>16</v>
      </c>
      <c r="X20" s="221"/>
    </row>
    <row r="21" spans="1:29" ht="21" customHeight="1">
      <c r="A21" s="53"/>
      <c r="B21" s="213" t="s">
        <v>221</v>
      </c>
      <c r="C21" s="584">
        <v>3181</v>
      </c>
      <c r="D21" s="584">
        <v>2989</v>
      </c>
      <c r="E21" s="584">
        <v>182</v>
      </c>
      <c r="F21" s="584">
        <v>10</v>
      </c>
      <c r="G21" s="584">
        <v>1843</v>
      </c>
      <c r="H21" s="584">
        <v>1338</v>
      </c>
      <c r="I21" s="584">
        <v>3181</v>
      </c>
      <c r="J21" s="584">
        <v>0</v>
      </c>
      <c r="K21" s="584">
        <v>0</v>
      </c>
      <c r="L21" s="584">
        <v>0</v>
      </c>
      <c r="M21" s="584">
        <v>0</v>
      </c>
      <c r="N21" s="584">
        <v>0</v>
      </c>
      <c r="O21" s="584">
        <v>0</v>
      </c>
      <c r="P21" s="584">
        <v>0</v>
      </c>
      <c r="Q21" s="584">
        <v>3996</v>
      </c>
      <c r="R21" s="584">
        <v>53</v>
      </c>
      <c r="S21" s="584">
        <v>4</v>
      </c>
      <c r="T21" s="584">
        <v>57</v>
      </c>
      <c r="U21" s="584">
        <v>8</v>
      </c>
      <c r="V21" s="584">
        <v>0</v>
      </c>
      <c r="W21" s="584">
        <v>8</v>
      </c>
      <c r="X21" s="221"/>
    </row>
    <row r="22" spans="1:29" ht="21" customHeight="1">
      <c r="A22" s="53"/>
      <c r="B22" s="213" t="s">
        <v>311</v>
      </c>
      <c r="C22" s="584">
        <v>3249</v>
      </c>
      <c r="D22" s="584">
        <v>3013</v>
      </c>
      <c r="E22" s="584">
        <v>219</v>
      </c>
      <c r="F22" s="584">
        <v>17</v>
      </c>
      <c r="G22" s="584">
        <v>1977</v>
      </c>
      <c r="H22" s="584">
        <v>1272</v>
      </c>
      <c r="I22" s="584">
        <v>3249</v>
      </c>
      <c r="J22" s="584">
        <v>0</v>
      </c>
      <c r="K22" s="584">
        <v>0</v>
      </c>
      <c r="L22" s="584">
        <v>0</v>
      </c>
      <c r="M22" s="584">
        <v>0</v>
      </c>
      <c r="N22" s="584">
        <v>0</v>
      </c>
      <c r="O22" s="584">
        <v>0</v>
      </c>
      <c r="P22" s="584">
        <v>0</v>
      </c>
      <c r="Q22" s="584">
        <v>1650</v>
      </c>
      <c r="R22" s="584">
        <v>88</v>
      </c>
      <c r="S22" s="584">
        <v>4</v>
      </c>
      <c r="T22" s="584">
        <v>92</v>
      </c>
      <c r="U22" s="584">
        <v>9</v>
      </c>
      <c r="V22" s="584">
        <v>0</v>
      </c>
      <c r="W22" s="584">
        <v>9</v>
      </c>
      <c r="X22" s="221"/>
    </row>
    <row r="23" spans="1:29" ht="21" customHeight="1">
      <c r="A23" s="88"/>
      <c r="B23" s="203" t="s">
        <v>220</v>
      </c>
      <c r="C23" s="585">
        <v>3238</v>
      </c>
      <c r="D23" s="585">
        <v>3057</v>
      </c>
      <c r="E23" s="585">
        <v>156</v>
      </c>
      <c r="F23" s="585">
        <v>25</v>
      </c>
      <c r="G23" s="585">
        <v>2144</v>
      </c>
      <c r="H23" s="585">
        <v>1094</v>
      </c>
      <c r="I23" s="585">
        <v>3238</v>
      </c>
      <c r="J23" s="585">
        <v>0</v>
      </c>
      <c r="K23" s="585">
        <v>0</v>
      </c>
      <c r="L23" s="585">
        <v>0</v>
      </c>
      <c r="M23" s="585">
        <v>0</v>
      </c>
      <c r="N23" s="585">
        <v>0</v>
      </c>
      <c r="O23" s="585">
        <v>0</v>
      </c>
      <c r="P23" s="585">
        <v>0</v>
      </c>
      <c r="Q23" s="585">
        <v>2984</v>
      </c>
      <c r="R23" s="585">
        <v>88</v>
      </c>
      <c r="S23" s="585">
        <v>8</v>
      </c>
      <c r="T23" s="585">
        <v>96</v>
      </c>
      <c r="U23" s="585">
        <v>9</v>
      </c>
      <c r="V23" s="585">
        <v>0</v>
      </c>
      <c r="W23" s="585">
        <v>9</v>
      </c>
      <c r="X23" s="266"/>
    </row>
    <row r="24" spans="1:29" ht="21" customHeight="1">
      <c r="A24" s="959" t="s">
        <v>237</v>
      </c>
      <c r="B24" s="960"/>
      <c r="C24" s="209">
        <v>26024</v>
      </c>
      <c r="D24" s="209">
        <v>24552</v>
      </c>
      <c r="E24" s="209">
        <v>1175</v>
      </c>
      <c r="F24" s="209">
        <v>297</v>
      </c>
      <c r="G24" s="209">
        <v>18510</v>
      </c>
      <c r="H24" s="209">
        <v>7514</v>
      </c>
      <c r="I24" s="209">
        <v>26024</v>
      </c>
      <c r="J24" s="209">
        <v>0</v>
      </c>
      <c r="K24" s="209">
        <v>0</v>
      </c>
      <c r="L24" s="209">
        <v>0</v>
      </c>
      <c r="M24" s="209">
        <v>0</v>
      </c>
      <c r="N24" s="209">
        <v>0</v>
      </c>
      <c r="O24" s="209">
        <v>0</v>
      </c>
      <c r="P24" s="209">
        <v>0</v>
      </c>
      <c r="Q24" s="209">
        <v>20060</v>
      </c>
      <c r="R24" s="209">
        <v>582</v>
      </c>
      <c r="S24" s="209">
        <v>87</v>
      </c>
      <c r="T24" s="209">
        <v>669</v>
      </c>
      <c r="U24" s="209">
        <v>46</v>
      </c>
      <c r="V24" s="209">
        <v>6</v>
      </c>
      <c r="W24" s="209">
        <v>52</v>
      </c>
      <c r="X24" s="210"/>
    </row>
    <row r="25" spans="1:29" ht="21" customHeight="1">
      <c r="A25" s="53"/>
      <c r="B25" s="208" t="s">
        <v>312</v>
      </c>
      <c r="C25" s="587">
        <v>10089</v>
      </c>
      <c r="D25" s="587">
        <v>9572</v>
      </c>
      <c r="E25" s="587">
        <v>372</v>
      </c>
      <c r="F25" s="587">
        <v>145</v>
      </c>
      <c r="G25" s="587">
        <v>7423</v>
      </c>
      <c r="H25" s="587">
        <v>2666</v>
      </c>
      <c r="I25" s="587">
        <v>10089</v>
      </c>
      <c r="J25" s="587">
        <v>0</v>
      </c>
      <c r="K25" s="587">
        <v>0</v>
      </c>
      <c r="L25" s="587">
        <v>0</v>
      </c>
      <c r="M25" s="587">
        <v>0</v>
      </c>
      <c r="N25" s="587">
        <v>0</v>
      </c>
      <c r="O25" s="587">
        <v>0</v>
      </c>
      <c r="P25" s="587">
        <v>0</v>
      </c>
      <c r="Q25" s="587">
        <v>5820</v>
      </c>
      <c r="R25" s="587">
        <v>103</v>
      </c>
      <c r="S25" s="587">
        <v>34</v>
      </c>
      <c r="T25" s="587">
        <v>137</v>
      </c>
      <c r="U25" s="587">
        <v>11</v>
      </c>
      <c r="V25" s="587">
        <v>6</v>
      </c>
      <c r="W25" s="587">
        <v>17</v>
      </c>
      <c r="X25" s="340"/>
    </row>
    <row r="26" spans="1:29" ht="21" customHeight="1">
      <c r="A26" s="53"/>
      <c r="B26" s="213" t="s">
        <v>195</v>
      </c>
      <c r="C26" s="584">
        <v>2740</v>
      </c>
      <c r="D26" s="584">
        <v>2666</v>
      </c>
      <c r="E26" s="584">
        <v>53</v>
      </c>
      <c r="F26" s="584">
        <v>21</v>
      </c>
      <c r="G26" s="584">
        <v>1952</v>
      </c>
      <c r="H26" s="584">
        <v>788</v>
      </c>
      <c r="I26" s="584">
        <v>2740</v>
      </c>
      <c r="J26" s="584">
        <v>0</v>
      </c>
      <c r="K26" s="584">
        <v>0</v>
      </c>
      <c r="L26" s="584">
        <v>0</v>
      </c>
      <c r="M26" s="584">
        <v>0</v>
      </c>
      <c r="N26" s="584">
        <v>0</v>
      </c>
      <c r="O26" s="584">
        <v>0</v>
      </c>
      <c r="P26" s="584">
        <v>0</v>
      </c>
      <c r="Q26" s="584">
        <v>6359</v>
      </c>
      <c r="R26" s="584">
        <v>86</v>
      </c>
      <c r="S26" s="584">
        <v>4</v>
      </c>
      <c r="T26" s="584">
        <v>90</v>
      </c>
      <c r="U26" s="584">
        <v>8</v>
      </c>
      <c r="V26" s="584">
        <v>0</v>
      </c>
      <c r="W26" s="584">
        <v>8</v>
      </c>
      <c r="X26" s="221"/>
    </row>
    <row r="27" spans="1:29" ht="21" customHeight="1">
      <c r="A27" s="53"/>
      <c r="B27" s="213" t="s">
        <v>197</v>
      </c>
      <c r="C27" s="584">
        <v>7753</v>
      </c>
      <c r="D27" s="584">
        <v>7340</v>
      </c>
      <c r="E27" s="584">
        <v>413</v>
      </c>
      <c r="F27" s="584">
        <v>0</v>
      </c>
      <c r="G27" s="584">
        <v>6007</v>
      </c>
      <c r="H27" s="584">
        <v>1746</v>
      </c>
      <c r="I27" s="584">
        <v>7753</v>
      </c>
      <c r="J27" s="584">
        <v>0</v>
      </c>
      <c r="K27" s="584">
        <v>0</v>
      </c>
      <c r="L27" s="584">
        <v>0</v>
      </c>
      <c r="M27" s="584">
        <v>0</v>
      </c>
      <c r="N27" s="584">
        <v>0</v>
      </c>
      <c r="O27" s="584">
        <v>0</v>
      </c>
      <c r="P27" s="584">
        <v>0</v>
      </c>
      <c r="Q27" s="584">
        <v>5639</v>
      </c>
      <c r="R27" s="584">
        <v>89</v>
      </c>
      <c r="S27" s="584">
        <v>2</v>
      </c>
      <c r="T27" s="584">
        <v>91</v>
      </c>
      <c r="U27" s="584">
        <v>9</v>
      </c>
      <c r="V27" s="584">
        <v>0</v>
      </c>
      <c r="W27" s="584">
        <v>9</v>
      </c>
      <c r="X27" s="221"/>
    </row>
    <row r="28" spans="1:29" ht="21" customHeight="1">
      <c r="A28" s="53"/>
      <c r="B28" s="213" t="s">
        <v>245</v>
      </c>
      <c r="C28" s="584">
        <v>2946</v>
      </c>
      <c r="D28" s="584">
        <v>2812</v>
      </c>
      <c r="E28" s="584">
        <v>126</v>
      </c>
      <c r="F28" s="584">
        <v>8</v>
      </c>
      <c r="G28" s="584">
        <v>1923</v>
      </c>
      <c r="H28" s="584">
        <v>1023</v>
      </c>
      <c r="I28" s="584">
        <v>2946</v>
      </c>
      <c r="J28" s="584">
        <v>0</v>
      </c>
      <c r="K28" s="584">
        <v>0</v>
      </c>
      <c r="L28" s="584">
        <v>0</v>
      </c>
      <c r="M28" s="584">
        <v>0</v>
      </c>
      <c r="N28" s="584">
        <v>0</v>
      </c>
      <c r="O28" s="584">
        <v>0</v>
      </c>
      <c r="P28" s="584">
        <v>0</v>
      </c>
      <c r="Q28" s="584">
        <v>2205</v>
      </c>
      <c r="R28" s="584">
        <v>91</v>
      </c>
      <c r="S28" s="584">
        <v>1</v>
      </c>
      <c r="T28" s="584">
        <v>92</v>
      </c>
      <c r="U28" s="584">
        <v>9</v>
      </c>
      <c r="V28" s="584">
        <v>0</v>
      </c>
      <c r="W28" s="584">
        <v>9</v>
      </c>
      <c r="X28" s="221"/>
    </row>
    <row r="29" spans="1:29" ht="21" customHeight="1">
      <c r="A29" s="88"/>
      <c r="B29" s="203" t="s">
        <v>384</v>
      </c>
      <c r="C29" s="585">
        <v>2496</v>
      </c>
      <c r="D29" s="585">
        <v>2162</v>
      </c>
      <c r="E29" s="585">
        <v>211</v>
      </c>
      <c r="F29" s="585">
        <v>123</v>
      </c>
      <c r="G29" s="585">
        <v>1205</v>
      </c>
      <c r="H29" s="585">
        <v>1291</v>
      </c>
      <c r="I29" s="585">
        <v>2496</v>
      </c>
      <c r="J29" s="585">
        <v>0</v>
      </c>
      <c r="K29" s="585">
        <v>0</v>
      </c>
      <c r="L29" s="585">
        <v>0</v>
      </c>
      <c r="M29" s="585">
        <v>0</v>
      </c>
      <c r="N29" s="585">
        <v>0</v>
      </c>
      <c r="O29" s="585">
        <v>0</v>
      </c>
      <c r="P29" s="585">
        <v>0</v>
      </c>
      <c r="Q29" s="585">
        <v>37</v>
      </c>
      <c r="R29" s="585">
        <v>213</v>
      </c>
      <c r="S29" s="585">
        <v>46</v>
      </c>
      <c r="T29" s="585">
        <v>259</v>
      </c>
      <c r="U29" s="585">
        <v>9</v>
      </c>
      <c r="V29" s="585">
        <v>0</v>
      </c>
      <c r="W29" s="585">
        <v>9</v>
      </c>
      <c r="X29" s="266"/>
    </row>
    <row r="30" spans="1:29" ht="21" customHeight="1">
      <c r="A30" s="961" t="s">
        <v>198</v>
      </c>
      <c r="B30" s="962"/>
      <c r="C30" s="586">
        <v>7803</v>
      </c>
      <c r="D30" s="586">
        <v>7177</v>
      </c>
      <c r="E30" s="586">
        <v>626</v>
      </c>
      <c r="F30" s="586">
        <v>0</v>
      </c>
      <c r="G30" s="586">
        <v>5424</v>
      </c>
      <c r="H30" s="586">
        <v>2379</v>
      </c>
      <c r="I30" s="586">
        <v>7803</v>
      </c>
      <c r="J30" s="586">
        <v>0</v>
      </c>
      <c r="K30" s="586">
        <v>0</v>
      </c>
      <c r="L30" s="586">
        <v>0</v>
      </c>
      <c r="M30" s="586">
        <v>0</v>
      </c>
      <c r="N30" s="586">
        <v>0</v>
      </c>
      <c r="O30" s="586">
        <v>0</v>
      </c>
      <c r="P30" s="586">
        <v>0</v>
      </c>
      <c r="Q30" s="586">
        <v>5402</v>
      </c>
      <c r="R30" s="586">
        <v>149</v>
      </c>
      <c r="S30" s="586">
        <v>13</v>
      </c>
      <c r="T30" s="586">
        <v>162</v>
      </c>
      <c r="U30" s="586">
        <v>13</v>
      </c>
      <c r="V30" s="586">
        <v>2</v>
      </c>
      <c r="W30" s="586">
        <v>15</v>
      </c>
      <c r="X30" s="206"/>
      <c r="Y30" s="491"/>
      <c r="Z30" s="491"/>
      <c r="AA30" s="491"/>
      <c r="AB30" s="491"/>
      <c r="AC30" s="491"/>
    </row>
    <row r="31" spans="1:29" ht="21" customHeight="1">
      <c r="A31" s="961" t="s">
        <v>199</v>
      </c>
      <c r="B31" s="962"/>
      <c r="C31" s="588">
        <v>5984</v>
      </c>
      <c r="D31" s="588">
        <v>5341</v>
      </c>
      <c r="E31" s="588">
        <v>525</v>
      </c>
      <c r="F31" s="588">
        <v>118</v>
      </c>
      <c r="G31" s="588">
        <v>4189</v>
      </c>
      <c r="H31" s="588">
        <v>1006</v>
      </c>
      <c r="I31" s="588">
        <v>5195</v>
      </c>
      <c r="J31" s="588">
        <v>0</v>
      </c>
      <c r="K31" s="588">
        <v>0</v>
      </c>
      <c r="L31" s="588">
        <v>0</v>
      </c>
      <c r="M31" s="588">
        <v>0</v>
      </c>
      <c r="N31" s="588">
        <v>0</v>
      </c>
      <c r="O31" s="588">
        <v>0</v>
      </c>
      <c r="P31" s="588">
        <v>789</v>
      </c>
      <c r="Q31" s="588">
        <v>8897</v>
      </c>
      <c r="R31" s="588">
        <v>77</v>
      </c>
      <c r="S31" s="588">
        <v>132</v>
      </c>
      <c r="T31" s="588">
        <v>209</v>
      </c>
      <c r="U31" s="588">
        <v>13</v>
      </c>
      <c r="V31" s="588">
        <v>11</v>
      </c>
      <c r="W31" s="588">
        <v>24</v>
      </c>
      <c r="X31" s="589"/>
      <c r="Y31" s="491"/>
      <c r="Z31" s="491"/>
      <c r="AA31" s="491"/>
      <c r="AB31" s="491"/>
      <c r="AC31" s="491"/>
    </row>
    <row r="32" spans="1:29" ht="21" customHeight="1">
      <c r="A32" s="959" t="s">
        <v>238</v>
      </c>
      <c r="B32" s="960"/>
      <c r="C32" s="209">
        <v>10924</v>
      </c>
      <c r="D32" s="209">
        <v>9908</v>
      </c>
      <c r="E32" s="209">
        <v>1016</v>
      </c>
      <c r="F32" s="209">
        <v>0</v>
      </c>
      <c r="G32" s="209">
        <v>4948</v>
      </c>
      <c r="H32" s="209">
        <v>2606</v>
      </c>
      <c r="I32" s="209">
        <v>7554</v>
      </c>
      <c r="J32" s="209">
        <v>0</v>
      </c>
      <c r="K32" s="209">
        <v>0</v>
      </c>
      <c r="L32" s="209">
        <v>0</v>
      </c>
      <c r="M32" s="586" t="s">
        <v>137</v>
      </c>
      <c r="N32" s="586" t="s">
        <v>137</v>
      </c>
      <c r="O32" s="209">
        <v>3370</v>
      </c>
      <c r="P32" s="209">
        <v>0</v>
      </c>
      <c r="Q32" s="209">
        <v>11845</v>
      </c>
      <c r="R32" s="209">
        <v>96</v>
      </c>
      <c r="S32" s="209">
        <v>5</v>
      </c>
      <c r="T32" s="209">
        <v>101</v>
      </c>
      <c r="U32" s="209">
        <v>11</v>
      </c>
      <c r="V32" s="209">
        <v>1</v>
      </c>
      <c r="W32" s="209">
        <v>12</v>
      </c>
      <c r="X32" s="210"/>
    </row>
    <row r="33" spans="1:24" ht="21" customHeight="1">
      <c r="A33" s="53"/>
      <c r="B33" s="208" t="s">
        <v>200</v>
      </c>
      <c r="C33" s="583">
        <v>9873</v>
      </c>
      <c r="D33" s="583">
        <v>9010</v>
      </c>
      <c r="E33" s="583">
        <v>863</v>
      </c>
      <c r="F33" s="583">
        <v>0</v>
      </c>
      <c r="G33" s="583">
        <v>4402</v>
      </c>
      <c r="H33" s="583">
        <v>2101</v>
      </c>
      <c r="I33" s="583">
        <v>6503</v>
      </c>
      <c r="J33" s="583">
        <v>0</v>
      </c>
      <c r="K33" s="583">
        <v>0</v>
      </c>
      <c r="L33" s="583">
        <v>0</v>
      </c>
      <c r="M33" s="583" t="s">
        <v>137</v>
      </c>
      <c r="N33" s="583" t="s">
        <v>137</v>
      </c>
      <c r="O33" s="583">
        <v>3370</v>
      </c>
      <c r="P33" s="583">
        <v>0</v>
      </c>
      <c r="Q33" s="583">
        <v>9314</v>
      </c>
      <c r="R33" s="583">
        <v>80</v>
      </c>
      <c r="S33" s="583">
        <v>4</v>
      </c>
      <c r="T33" s="583">
        <v>84</v>
      </c>
      <c r="U33" s="583">
        <v>9</v>
      </c>
      <c r="V33" s="583">
        <v>1</v>
      </c>
      <c r="W33" s="583">
        <v>10</v>
      </c>
      <c r="X33" s="221"/>
    </row>
    <row r="34" spans="1:24" ht="21" customHeight="1">
      <c r="A34" s="88"/>
      <c r="B34" s="203" t="s">
        <v>201</v>
      </c>
      <c r="C34" s="585">
        <v>1051</v>
      </c>
      <c r="D34" s="585">
        <v>898</v>
      </c>
      <c r="E34" s="585">
        <v>153</v>
      </c>
      <c r="F34" s="585">
        <v>0</v>
      </c>
      <c r="G34" s="585">
        <v>546</v>
      </c>
      <c r="H34" s="585">
        <v>505</v>
      </c>
      <c r="I34" s="585">
        <v>1051</v>
      </c>
      <c r="J34" s="585">
        <v>0</v>
      </c>
      <c r="K34" s="585">
        <v>0</v>
      </c>
      <c r="L34" s="585">
        <v>0</v>
      </c>
      <c r="M34" s="585">
        <v>0</v>
      </c>
      <c r="N34" s="585">
        <v>0</v>
      </c>
      <c r="O34" s="585">
        <v>0</v>
      </c>
      <c r="P34" s="585">
        <v>0</v>
      </c>
      <c r="Q34" s="585">
        <v>2531</v>
      </c>
      <c r="R34" s="585">
        <v>16</v>
      </c>
      <c r="S34" s="585">
        <v>1</v>
      </c>
      <c r="T34" s="585">
        <v>17</v>
      </c>
      <c r="U34" s="585">
        <v>2</v>
      </c>
      <c r="V34" s="585">
        <v>0</v>
      </c>
      <c r="W34" s="585">
        <v>2</v>
      </c>
      <c r="X34" s="266"/>
    </row>
    <row r="35" spans="1:24" ht="21" customHeight="1">
      <c r="A35" s="961" t="s">
        <v>202</v>
      </c>
      <c r="B35" s="962"/>
      <c r="C35" s="586">
        <v>6532</v>
      </c>
      <c r="D35" s="586">
        <v>6409</v>
      </c>
      <c r="E35" s="586">
        <v>99</v>
      </c>
      <c r="F35" s="586">
        <v>24</v>
      </c>
      <c r="G35" s="586">
        <v>4415</v>
      </c>
      <c r="H35" s="586">
        <v>2117</v>
      </c>
      <c r="I35" s="586">
        <v>6532</v>
      </c>
      <c r="J35" s="586">
        <v>0</v>
      </c>
      <c r="K35" s="586">
        <v>0</v>
      </c>
      <c r="L35" s="586">
        <v>0</v>
      </c>
      <c r="M35" s="586">
        <v>0</v>
      </c>
      <c r="N35" s="586">
        <v>0</v>
      </c>
      <c r="O35" s="586">
        <v>0</v>
      </c>
      <c r="P35" s="586">
        <v>0</v>
      </c>
      <c r="Q35" s="586">
        <v>9849</v>
      </c>
      <c r="R35" s="586">
        <v>108</v>
      </c>
      <c r="S35" s="586">
        <v>2</v>
      </c>
      <c r="T35" s="586">
        <v>110</v>
      </c>
      <c r="U35" s="586">
        <v>10</v>
      </c>
      <c r="V35" s="586">
        <v>5</v>
      </c>
      <c r="W35" s="586">
        <v>15</v>
      </c>
      <c r="X35" s="206"/>
    </row>
    <row r="36" spans="1:24" ht="21" customHeight="1">
      <c r="A36" s="961" t="s">
        <v>203</v>
      </c>
      <c r="B36" s="962"/>
      <c r="C36" s="585">
        <v>5691</v>
      </c>
      <c r="D36" s="585">
        <v>5392</v>
      </c>
      <c r="E36" s="585">
        <v>268</v>
      </c>
      <c r="F36" s="585">
        <v>31</v>
      </c>
      <c r="G36" s="585">
        <v>3400</v>
      </c>
      <c r="H36" s="585">
        <v>2291</v>
      </c>
      <c r="I36" s="585">
        <v>5691</v>
      </c>
      <c r="J36" s="585">
        <v>0</v>
      </c>
      <c r="K36" s="585">
        <v>0</v>
      </c>
      <c r="L36" s="585">
        <v>0</v>
      </c>
      <c r="M36" s="585">
        <v>0</v>
      </c>
      <c r="N36" s="585">
        <v>0</v>
      </c>
      <c r="O36" s="585">
        <v>0</v>
      </c>
      <c r="P36" s="585">
        <v>0</v>
      </c>
      <c r="Q36" s="585">
        <v>5552</v>
      </c>
      <c r="R36" s="585">
        <v>72</v>
      </c>
      <c r="S36" s="585">
        <v>0</v>
      </c>
      <c r="T36" s="585">
        <v>72</v>
      </c>
      <c r="U36" s="585">
        <v>10</v>
      </c>
      <c r="V36" s="585">
        <v>4</v>
      </c>
      <c r="W36" s="585">
        <v>14</v>
      </c>
      <c r="X36" s="307"/>
    </row>
    <row r="37" spans="1:24" ht="21" customHeight="1">
      <c r="A37" s="959" t="s">
        <v>239</v>
      </c>
      <c r="B37" s="960"/>
      <c r="C37" s="209">
        <v>5109</v>
      </c>
      <c r="D37" s="209">
        <v>4899</v>
      </c>
      <c r="E37" s="209">
        <v>210</v>
      </c>
      <c r="F37" s="209">
        <v>0</v>
      </c>
      <c r="G37" s="209">
        <v>3815</v>
      </c>
      <c r="H37" s="209">
        <v>1294</v>
      </c>
      <c r="I37" s="209">
        <v>5109</v>
      </c>
      <c r="J37" s="209">
        <v>0</v>
      </c>
      <c r="K37" s="209">
        <v>0</v>
      </c>
      <c r="L37" s="209">
        <v>0</v>
      </c>
      <c r="M37" s="209">
        <v>0</v>
      </c>
      <c r="N37" s="209">
        <v>0</v>
      </c>
      <c r="O37" s="209">
        <v>0</v>
      </c>
      <c r="P37" s="209">
        <v>0</v>
      </c>
      <c r="Q37" s="209">
        <v>7108</v>
      </c>
      <c r="R37" s="209">
        <v>122</v>
      </c>
      <c r="S37" s="209">
        <v>3</v>
      </c>
      <c r="T37" s="209">
        <v>125</v>
      </c>
      <c r="U37" s="209">
        <v>15</v>
      </c>
      <c r="V37" s="209">
        <v>0</v>
      </c>
      <c r="W37" s="209">
        <v>15</v>
      </c>
      <c r="X37" s="210"/>
    </row>
    <row r="38" spans="1:24" ht="21" customHeight="1">
      <c r="A38" s="53"/>
      <c r="B38" s="208" t="s">
        <v>204</v>
      </c>
      <c r="C38" s="583">
        <v>2769</v>
      </c>
      <c r="D38" s="583">
        <v>2602</v>
      </c>
      <c r="E38" s="583">
        <v>167</v>
      </c>
      <c r="F38" s="583">
        <v>0</v>
      </c>
      <c r="G38" s="583">
        <v>2320</v>
      </c>
      <c r="H38" s="583">
        <v>449</v>
      </c>
      <c r="I38" s="583">
        <v>2769</v>
      </c>
      <c r="J38" s="583">
        <v>0</v>
      </c>
      <c r="K38" s="583">
        <v>0</v>
      </c>
      <c r="L38" s="583">
        <v>0</v>
      </c>
      <c r="M38" s="583">
        <v>0</v>
      </c>
      <c r="N38" s="583">
        <v>0</v>
      </c>
      <c r="O38" s="583">
        <v>0</v>
      </c>
      <c r="P38" s="583">
        <v>0</v>
      </c>
      <c r="Q38" s="583">
        <v>6223</v>
      </c>
      <c r="R38" s="583">
        <v>60</v>
      </c>
      <c r="S38" s="583">
        <v>1</v>
      </c>
      <c r="T38" s="583">
        <v>61</v>
      </c>
      <c r="U38" s="583">
        <v>10</v>
      </c>
      <c r="V38" s="583">
        <v>0</v>
      </c>
      <c r="W38" s="583">
        <v>10</v>
      </c>
      <c r="X38" s="221"/>
    </row>
    <row r="39" spans="1:24" ht="21" customHeight="1">
      <c r="A39" s="88"/>
      <c r="B39" s="203" t="s">
        <v>313</v>
      </c>
      <c r="C39" s="585">
        <v>2340</v>
      </c>
      <c r="D39" s="585">
        <v>2297</v>
      </c>
      <c r="E39" s="585">
        <v>43</v>
      </c>
      <c r="F39" s="585">
        <v>0</v>
      </c>
      <c r="G39" s="585">
        <v>1495</v>
      </c>
      <c r="H39" s="585">
        <v>845</v>
      </c>
      <c r="I39" s="585">
        <v>2340</v>
      </c>
      <c r="J39" s="585">
        <v>0</v>
      </c>
      <c r="K39" s="585">
        <v>0</v>
      </c>
      <c r="L39" s="585">
        <v>0</v>
      </c>
      <c r="M39" s="585">
        <v>0</v>
      </c>
      <c r="N39" s="585">
        <v>0</v>
      </c>
      <c r="O39" s="585">
        <v>0</v>
      </c>
      <c r="P39" s="585">
        <v>0</v>
      </c>
      <c r="Q39" s="585">
        <v>885</v>
      </c>
      <c r="R39" s="585">
        <v>62</v>
      </c>
      <c r="S39" s="585">
        <v>2</v>
      </c>
      <c r="T39" s="585">
        <v>64</v>
      </c>
      <c r="U39" s="585">
        <v>5</v>
      </c>
      <c r="V39" s="585">
        <v>0</v>
      </c>
      <c r="W39" s="585">
        <v>5</v>
      </c>
      <c r="X39" s="266"/>
    </row>
    <row r="40" spans="1:24" ht="21" customHeight="1">
      <c r="A40" s="959" t="s">
        <v>240</v>
      </c>
      <c r="B40" s="960"/>
      <c r="C40" s="209">
        <v>7099</v>
      </c>
      <c r="D40" s="209">
        <v>6306</v>
      </c>
      <c r="E40" s="209">
        <v>793</v>
      </c>
      <c r="F40" s="209">
        <v>0</v>
      </c>
      <c r="G40" s="209">
        <v>5485</v>
      </c>
      <c r="H40" s="209">
        <v>1614</v>
      </c>
      <c r="I40" s="209">
        <v>7099</v>
      </c>
      <c r="J40" s="209">
        <v>0</v>
      </c>
      <c r="K40" s="209">
        <v>0</v>
      </c>
      <c r="L40" s="209">
        <v>0</v>
      </c>
      <c r="M40" s="209">
        <v>0</v>
      </c>
      <c r="N40" s="209">
        <v>0</v>
      </c>
      <c r="O40" s="209">
        <v>0</v>
      </c>
      <c r="P40" s="209">
        <v>0</v>
      </c>
      <c r="Q40" s="209">
        <v>2621</v>
      </c>
      <c r="R40" s="209">
        <v>129</v>
      </c>
      <c r="S40" s="209">
        <v>12</v>
      </c>
      <c r="T40" s="209">
        <v>141</v>
      </c>
      <c r="U40" s="209">
        <v>12</v>
      </c>
      <c r="V40" s="209">
        <v>0</v>
      </c>
      <c r="W40" s="209">
        <v>12</v>
      </c>
      <c r="X40" s="210"/>
    </row>
    <row r="41" spans="1:24" ht="21" customHeight="1">
      <c r="A41" s="53"/>
      <c r="B41" s="208" t="s">
        <v>205</v>
      </c>
      <c r="C41" s="583">
        <v>4367</v>
      </c>
      <c r="D41" s="583">
        <v>3820</v>
      </c>
      <c r="E41" s="583">
        <v>547</v>
      </c>
      <c r="F41" s="583">
        <v>0</v>
      </c>
      <c r="G41" s="583">
        <v>3458</v>
      </c>
      <c r="H41" s="583">
        <v>909</v>
      </c>
      <c r="I41" s="583">
        <v>4367</v>
      </c>
      <c r="J41" s="583">
        <v>0</v>
      </c>
      <c r="K41" s="583">
        <v>0</v>
      </c>
      <c r="L41" s="583">
        <v>0</v>
      </c>
      <c r="M41" s="583">
        <v>0</v>
      </c>
      <c r="N41" s="583">
        <v>0</v>
      </c>
      <c r="O41" s="583">
        <v>0</v>
      </c>
      <c r="P41" s="583">
        <v>0</v>
      </c>
      <c r="Q41" s="583">
        <v>1442</v>
      </c>
      <c r="R41" s="583">
        <v>67</v>
      </c>
      <c r="S41" s="583">
        <v>5</v>
      </c>
      <c r="T41" s="583">
        <v>72</v>
      </c>
      <c r="U41" s="583">
        <v>6</v>
      </c>
      <c r="V41" s="583">
        <v>0</v>
      </c>
      <c r="W41" s="583">
        <v>6</v>
      </c>
      <c r="X41" s="221"/>
    </row>
    <row r="42" spans="1:24" ht="21" customHeight="1">
      <c r="A42" s="88"/>
      <c r="B42" s="203" t="s">
        <v>206</v>
      </c>
      <c r="C42" s="585">
        <v>2732</v>
      </c>
      <c r="D42" s="585">
        <v>2486</v>
      </c>
      <c r="E42" s="585">
        <v>246</v>
      </c>
      <c r="F42" s="585">
        <v>0</v>
      </c>
      <c r="G42" s="585">
        <v>2027</v>
      </c>
      <c r="H42" s="585">
        <v>705</v>
      </c>
      <c r="I42" s="585">
        <v>2732</v>
      </c>
      <c r="J42" s="585">
        <v>0</v>
      </c>
      <c r="K42" s="585">
        <v>0</v>
      </c>
      <c r="L42" s="585">
        <v>0</v>
      </c>
      <c r="M42" s="585">
        <v>0</v>
      </c>
      <c r="N42" s="585">
        <v>0</v>
      </c>
      <c r="O42" s="585">
        <v>0</v>
      </c>
      <c r="P42" s="585"/>
      <c r="Q42" s="585">
        <v>1179</v>
      </c>
      <c r="R42" s="585">
        <v>62</v>
      </c>
      <c r="S42" s="585">
        <v>7</v>
      </c>
      <c r="T42" s="585">
        <v>69</v>
      </c>
      <c r="U42" s="585">
        <v>6</v>
      </c>
      <c r="V42" s="585">
        <v>0</v>
      </c>
      <c r="W42" s="585">
        <v>6</v>
      </c>
      <c r="X42" s="266"/>
    </row>
    <row r="43" spans="1:24" ht="21" customHeight="1">
      <c r="A43" s="967" t="s">
        <v>208</v>
      </c>
      <c r="B43" s="967"/>
      <c r="C43" s="586">
        <v>4528</v>
      </c>
      <c r="D43" s="586">
        <v>4449</v>
      </c>
      <c r="E43" s="586">
        <v>71</v>
      </c>
      <c r="F43" s="586">
        <v>8</v>
      </c>
      <c r="G43" s="586">
        <v>2864</v>
      </c>
      <c r="H43" s="586">
        <v>1664</v>
      </c>
      <c r="I43" s="586">
        <v>4528</v>
      </c>
      <c r="J43" s="586">
        <v>0</v>
      </c>
      <c r="K43" s="586">
        <v>0</v>
      </c>
      <c r="L43" s="586">
        <v>0</v>
      </c>
      <c r="M43" s="586">
        <v>0</v>
      </c>
      <c r="N43" s="586">
        <v>0</v>
      </c>
      <c r="O43" s="586">
        <v>0</v>
      </c>
      <c r="P43" s="586">
        <v>0</v>
      </c>
      <c r="Q43" s="586">
        <v>3692</v>
      </c>
      <c r="R43" s="586">
        <v>98</v>
      </c>
      <c r="S43" s="586">
        <v>8</v>
      </c>
      <c r="T43" s="586">
        <v>106</v>
      </c>
      <c r="U43" s="586">
        <v>6</v>
      </c>
      <c r="V43" s="586">
        <v>0</v>
      </c>
      <c r="W43" s="586">
        <v>6</v>
      </c>
      <c r="X43" s="206"/>
    </row>
    <row r="44" spans="1:24" ht="21" customHeight="1">
      <c r="A44" s="957" t="s">
        <v>273</v>
      </c>
      <c r="B44" s="957"/>
      <c r="C44" s="584">
        <v>1509</v>
      </c>
      <c r="D44" s="584">
        <v>1500</v>
      </c>
      <c r="E44" s="584">
        <v>9</v>
      </c>
      <c r="F44" s="584">
        <v>0</v>
      </c>
      <c r="G44" s="584" t="s">
        <v>137</v>
      </c>
      <c r="H44" s="584" t="s">
        <v>137</v>
      </c>
      <c r="I44" s="584">
        <v>1509</v>
      </c>
      <c r="J44" s="584">
        <v>0</v>
      </c>
      <c r="K44" s="584">
        <v>0</v>
      </c>
      <c r="L44" s="584">
        <v>0</v>
      </c>
      <c r="M44" s="584">
        <v>0</v>
      </c>
      <c r="N44" s="584">
        <v>0</v>
      </c>
      <c r="O44" s="584">
        <v>0</v>
      </c>
      <c r="P44" s="584">
        <v>0</v>
      </c>
      <c r="Q44" s="584">
        <v>25</v>
      </c>
      <c r="R44" s="584">
        <v>26</v>
      </c>
      <c r="S44" s="584">
        <v>1</v>
      </c>
      <c r="T44" s="584">
        <v>27</v>
      </c>
      <c r="U44" s="584">
        <v>2</v>
      </c>
      <c r="V44" s="584"/>
      <c r="W44" s="584">
        <v>2</v>
      </c>
      <c r="X44" s="221"/>
    </row>
    <row r="45" spans="1:24" ht="21" customHeight="1">
      <c r="A45" s="957" t="s">
        <v>210</v>
      </c>
      <c r="B45" s="957"/>
      <c r="C45" s="584">
        <v>390</v>
      </c>
      <c r="D45" s="584">
        <v>320</v>
      </c>
      <c r="E45" s="584">
        <v>70</v>
      </c>
      <c r="F45" s="584">
        <v>0</v>
      </c>
      <c r="G45" s="584">
        <v>276</v>
      </c>
      <c r="H45" s="584">
        <v>114</v>
      </c>
      <c r="I45" s="584">
        <v>390</v>
      </c>
      <c r="J45" s="584">
        <v>0</v>
      </c>
      <c r="K45" s="584">
        <v>0</v>
      </c>
      <c r="L45" s="584">
        <v>0</v>
      </c>
      <c r="M45" s="584">
        <v>0</v>
      </c>
      <c r="N45" s="584">
        <v>0</v>
      </c>
      <c r="O45" s="584">
        <v>0</v>
      </c>
      <c r="P45" s="584">
        <v>0</v>
      </c>
      <c r="Q45" s="584">
        <v>0</v>
      </c>
      <c r="R45" s="584">
        <v>3</v>
      </c>
      <c r="S45" s="584">
        <v>0</v>
      </c>
      <c r="T45" s="584">
        <v>3</v>
      </c>
      <c r="U45" s="584">
        <v>1</v>
      </c>
      <c r="V45" s="584">
        <v>0</v>
      </c>
      <c r="W45" s="584">
        <v>1</v>
      </c>
      <c r="X45" s="221"/>
    </row>
    <row r="46" spans="1:24" ht="21" customHeight="1">
      <c r="A46" s="957" t="s">
        <v>214</v>
      </c>
      <c r="B46" s="957"/>
      <c r="C46" s="590">
        <v>2505</v>
      </c>
      <c r="D46" s="590">
        <v>1963</v>
      </c>
      <c r="E46" s="590">
        <v>542</v>
      </c>
      <c r="F46" s="590">
        <v>0</v>
      </c>
      <c r="G46" s="590">
        <v>1527</v>
      </c>
      <c r="H46" s="590">
        <v>978</v>
      </c>
      <c r="I46" s="590">
        <v>2505</v>
      </c>
      <c r="J46" s="590">
        <v>0</v>
      </c>
      <c r="K46" s="590">
        <v>0</v>
      </c>
      <c r="L46" s="590">
        <v>0</v>
      </c>
      <c r="M46" s="591">
        <v>0</v>
      </c>
      <c r="N46" s="590">
        <v>0</v>
      </c>
      <c r="O46" s="590">
        <v>0</v>
      </c>
      <c r="P46" s="590">
        <v>0</v>
      </c>
      <c r="Q46" s="590">
        <v>5042</v>
      </c>
      <c r="R46" s="590">
        <v>38</v>
      </c>
      <c r="S46" s="590">
        <v>1</v>
      </c>
      <c r="T46" s="590">
        <v>39</v>
      </c>
      <c r="U46" s="590">
        <v>5</v>
      </c>
      <c r="V46" s="590">
        <v>0</v>
      </c>
      <c r="W46" s="590">
        <v>5</v>
      </c>
      <c r="X46" s="221"/>
    </row>
    <row r="47" spans="1:24" ht="21" customHeight="1">
      <c r="A47" s="986" t="s">
        <v>269</v>
      </c>
      <c r="B47" s="987"/>
      <c r="C47" s="584">
        <v>3394</v>
      </c>
      <c r="D47" s="584">
        <v>2862</v>
      </c>
      <c r="E47" s="584">
        <v>529</v>
      </c>
      <c r="F47" s="584">
        <v>3</v>
      </c>
      <c r="G47" s="584">
        <v>1849</v>
      </c>
      <c r="H47" s="584">
        <v>1013</v>
      </c>
      <c r="I47" s="584">
        <v>2862</v>
      </c>
      <c r="J47" s="584">
        <v>0</v>
      </c>
      <c r="K47" s="584">
        <v>0</v>
      </c>
      <c r="L47" s="584">
        <v>0</v>
      </c>
      <c r="M47" s="584">
        <v>0</v>
      </c>
      <c r="N47" s="584">
        <v>0</v>
      </c>
      <c r="O47" s="584">
        <v>0</v>
      </c>
      <c r="P47" s="584">
        <v>0</v>
      </c>
      <c r="Q47" s="584"/>
      <c r="R47" s="584">
        <v>96</v>
      </c>
      <c r="S47" s="584">
        <v>0</v>
      </c>
      <c r="T47" s="584">
        <v>96</v>
      </c>
      <c r="U47" s="584">
        <v>9</v>
      </c>
      <c r="V47" s="584">
        <v>0</v>
      </c>
      <c r="W47" s="584">
        <v>9</v>
      </c>
      <c r="X47" s="221"/>
    </row>
    <row r="48" spans="1:24" ht="21" customHeight="1">
      <c r="A48" s="963" t="s">
        <v>219</v>
      </c>
      <c r="B48" s="964"/>
      <c r="C48" s="585">
        <v>1372</v>
      </c>
      <c r="D48" s="585">
        <v>1146</v>
      </c>
      <c r="E48" s="585">
        <v>226</v>
      </c>
      <c r="F48" s="585">
        <v>0</v>
      </c>
      <c r="G48" s="585">
        <v>1146</v>
      </c>
      <c r="H48" s="585">
        <v>226</v>
      </c>
      <c r="I48" s="585">
        <v>1372</v>
      </c>
      <c r="J48" s="585">
        <v>0</v>
      </c>
      <c r="K48" s="585">
        <v>0</v>
      </c>
      <c r="L48" s="585">
        <v>0</v>
      </c>
      <c r="M48" s="585">
        <v>0</v>
      </c>
      <c r="N48" s="585">
        <v>0</v>
      </c>
      <c r="O48" s="585">
        <v>0</v>
      </c>
      <c r="P48" s="585">
        <v>0</v>
      </c>
      <c r="Q48" s="585">
        <v>1876</v>
      </c>
      <c r="R48" s="585">
        <v>22</v>
      </c>
      <c r="S48" s="585">
        <v>7</v>
      </c>
      <c r="T48" s="585">
        <v>29</v>
      </c>
      <c r="U48" s="585">
        <v>7</v>
      </c>
      <c r="V48" s="585">
        <v>4</v>
      </c>
      <c r="W48" s="585">
        <v>11</v>
      </c>
      <c r="X48" s="266"/>
    </row>
    <row r="49" spans="1:24" ht="21" customHeight="1">
      <c r="A49" s="961" t="s">
        <v>211</v>
      </c>
      <c r="B49" s="962"/>
      <c r="C49" s="584">
        <v>4986</v>
      </c>
      <c r="D49" s="584">
        <v>4700</v>
      </c>
      <c r="E49" s="584">
        <v>276</v>
      </c>
      <c r="F49" s="584">
        <v>10</v>
      </c>
      <c r="G49" s="584">
        <v>3927</v>
      </c>
      <c r="H49" s="584">
        <v>1059</v>
      </c>
      <c r="I49" s="584">
        <v>4986</v>
      </c>
      <c r="J49" s="584">
        <v>0</v>
      </c>
      <c r="K49" s="584">
        <v>0</v>
      </c>
      <c r="L49" s="584">
        <v>0</v>
      </c>
      <c r="M49" s="584">
        <v>0</v>
      </c>
      <c r="N49" s="584">
        <v>0</v>
      </c>
      <c r="O49" s="584">
        <v>0</v>
      </c>
      <c r="P49" s="584">
        <v>0</v>
      </c>
      <c r="Q49" s="584">
        <v>2359</v>
      </c>
      <c r="R49" s="584">
        <v>108</v>
      </c>
      <c r="S49" s="584">
        <v>0</v>
      </c>
      <c r="T49" s="584">
        <v>108</v>
      </c>
      <c r="U49" s="584">
        <v>9</v>
      </c>
      <c r="V49" s="584">
        <v>0</v>
      </c>
      <c r="W49" s="584">
        <v>9</v>
      </c>
      <c r="X49" s="221"/>
    </row>
    <row r="50" spans="1:24" ht="21" customHeight="1">
      <c r="A50" s="961" t="s">
        <v>212</v>
      </c>
      <c r="B50" s="962"/>
      <c r="C50" s="584">
        <v>1975</v>
      </c>
      <c r="D50" s="584">
        <v>1747</v>
      </c>
      <c r="E50" s="584">
        <v>228</v>
      </c>
      <c r="F50" s="584">
        <v>0</v>
      </c>
      <c r="G50" s="584">
        <v>1016</v>
      </c>
      <c r="H50" s="584">
        <v>743</v>
      </c>
      <c r="I50" s="584">
        <v>1759</v>
      </c>
      <c r="J50" s="584">
        <v>0</v>
      </c>
      <c r="K50" s="584">
        <v>0</v>
      </c>
      <c r="L50" s="584">
        <v>0</v>
      </c>
      <c r="M50" s="584">
        <v>0</v>
      </c>
      <c r="N50" s="584">
        <v>0</v>
      </c>
      <c r="O50" s="584">
        <v>0</v>
      </c>
      <c r="P50" s="584">
        <v>216</v>
      </c>
      <c r="Q50" s="584">
        <v>3630</v>
      </c>
      <c r="R50" s="584">
        <v>20</v>
      </c>
      <c r="S50" s="584">
        <v>0</v>
      </c>
      <c r="T50" s="584">
        <v>20</v>
      </c>
      <c r="U50" s="584">
        <v>7</v>
      </c>
      <c r="V50" s="584">
        <v>0</v>
      </c>
      <c r="W50" s="584">
        <v>7</v>
      </c>
      <c r="X50" s="221"/>
    </row>
    <row r="51" spans="1:24" ht="21" customHeight="1">
      <c r="A51" s="961" t="s">
        <v>215</v>
      </c>
      <c r="B51" s="962"/>
      <c r="C51" s="584">
        <v>1932</v>
      </c>
      <c r="D51" s="584">
        <v>1868</v>
      </c>
      <c r="E51" s="584">
        <v>64</v>
      </c>
      <c r="F51" s="584">
        <v>0</v>
      </c>
      <c r="G51" s="584">
        <v>1665</v>
      </c>
      <c r="H51" s="584">
        <v>267</v>
      </c>
      <c r="I51" s="584">
        <v>1932</v>
      </c>
      <c r="J51" s="584">
        <v>0</v>
      </c>
      <c r="K51" s="584">
        <v>0</v>
      </c>
      <c r="L51" s="584">
        <v>0</v>
      </c>
      <c r="M51" s="584">
        <v>0</v>
      </c>
      <c r="N51" s="584">
        <v>0</v>
      </c>
      <c r="O51" s="584">
        <v>0</v>
      </c>
      <c r="P51" s="584">
        <v>0</v>
      </c>
      <c r="Q51" s="584">
        <v>1773</v>
      </c>
      <c r="R51" s="584">
        <v>44</v>
      </c>
      <c r="S51" s="584">
        <v>0</v>
      </c>
      <c r="T51" s="584">
        <v>44</v>
      </c>
      <c r="U51" s="584">
        <v>7</v>
      </c>
      <c r="V51" s="584">
        <v>0</v>
      </c>
      <c r="W51" s="584">
        <v>7</v>
      </c>
      <c r="X51" s="221"/>
    </row>
    <row r="52" spans="1:24" ht="21" customHeight="1">
      <c r="A52" s="961" t="s">
        <v>213</v>
      </c>
      <c r="B52" s="962"/>
      <c r="C52" s="584">
        <v>4638</v>
      </c>
      <c r="D52" s="584">
        <v>4135</v>
      </c>
      <c r="E52" s="584">
        <v>503</v>
      </c>
      <c r="F52" s="584">
        <v>0</v>
      </c>
      <c r="G52" s="584">
        <v>3406</v>
      </c>
      <c r="H52" s="584">
        <v>1232</v>
      </c>
      <c r="I52" s="584">
        <v>4638</v>
      </c>
      <c r="J52" s="584">
        <v>0</v>
      </c>
      <c r="K52" s="584">
        <v>0</v>
      </c>
      <c r="L52" s="584">
        <v>0</v>
      </c>
      <c r="M52" s="584">
        <v>0</v>
      </c>
      <c r="N52" s="584">
        <v>0</v>
      </c>
      <c r="O52" s="584">
        <v>0</v>
      </c>
      <c r="P52" s="584">
        <v>0</v>
      </c>
      <c r="Q52" s="584">
        <v>4399</v>
      </c>
      <c r="R52" s="584">
        <v>74</v>
      </c>
      <c r="S52" s="584">
        <v>9</v>
      </c>
      <c r="T52" s="584">
        <v>83</v>
      </c>
      <c r="U52" s="584">
        <v>7</v>
      </c>
      <c r="V52" s="584">
        <v>2</v>
      </c>
      <c r="W52" s="584">
        <v>9</v>
      </c>
      <c r="X52" s="221"/>
    </row>
    <row r="53" spans="1:24" ht="21" customHeight="1" thickBot="1">
      <c r="A53" s="980" t="s">
        <v>216</v>
      </c>
      <c r="B53" s="981"/>
      <c r="C53" s="592">
        <v>7545</v>
      </c>
      <c r="D53" s="592">
        <v>7387</v>
      </c>
      <c r="E53" s="592">
        <v>143</v>
      </c>
      <c r="F53" s="592">
        <v>15</v>
      </c>
      <c r="G53" s="592">
        <v>4092</v>
      </c>
      <c r="H53" s="592">
        <v>1597</v>
      </c>
      <c r="I53" s="592">
        <v>5689</v>
      </c>
      <c r="J53" s="592">
        <v>19</v>
      </c>
      <c r="K53" s="592">
        <v>76</v>
      </c>
      <c r="L53" s="592">
        <v>95</v>
      </c>
      <c r="M53" s="592">
        <v>0</v>
      </c>
      <c r="N53" s="592">
        <v>0</v>
      </c>
      <c r="O53" s="592">
        <v>0</v>
      </c>
      <c r="P53" s="592">
        <v>1761</v>
      </c>
      <c r="Q53" s="592">
        <v>1871</v>
      </c>
      <c r="R53" s="592">
        <v>123</v>
      </c>
      <c r="S53" s="592">
        <v>23</v>
      </c>
      <c r="T53" s="592">
        <v>146</v>
      </c>
      <c r="U53" s="592">
        <v>14</v>
      </c>
      <c r="V53" s="592">
        <v>6</v>
      </c>
      <c r="W53" s="592">
        <v>20</v>
      </c>
      <c r="X53" s="438"/>
    </row>
    <row r="54" spans="1:24" ht="21" customHeight="1" thickBot="1">
      <c r="A54" s="973" t="s">
        <v>145</v>
      </c>
      <c r="B54" s="974"/>
      <c r="C54" s="41">
        <v>193159</v>
      </c>
      <c r="D54" s="89">
        <v>176753</v>
      </c>
      <c r="E54" s="89">
        <v>14505</v>
      </c>
      <c r="F54" s="89">
        <v>1901</v>
      </c>
      <c r="G54" s="89">
        <v>123040</v>
      </c>
      <c r="H54" s="89">
        <v>55179</v>
      </c>
      <c r="I54" s="89">
        <v>179728</v>
      </c>
      <c r="J54" s="89">
        <v>19</v>
      </c>
      <c r="K54" s="89">
        <v>76</v>
      </c>
      <c r="L54" s="89">
        <v>95</v>
      </c>
      <c r="M54" s="89">
        <v>4292</v>
      </c>
      <c r="N54" s="89">
        <v>2376</v>
      </c>
      <c r="O54" s="89">
        <v>10038</v>
      </c>
      <c r="P54" s="89">
        <v>2766</v>
      </c>
      <c r="Q54" s="41">
        <v>155206</v>
      </c>
      <c r="R54" s="89">
        <v>3699</v>
      </c>
      <c r="S54" s="89">
        <v>448</v>
      </c>
      <c r="T54" s="89">
        <v>4147</v>
      </c>
      <c r="U54" s="89">
        <v>421</v>
      </c>
      <c r="V54" s="89">
        <v>74</v>
      </c>
      <c r="W54" s="89">
        <v>495</v>
      </c>
      <c r="X54" s="105"/>
    </row>
    <row r="55" spans="1:24" ht="21" customHeight="1">
      <c r="A55" s="961" t="s">
        <v>217</v>
      </c>
      <c r="B55" s="975"/>
      <c r="C55" s="593">
        <v>281</v>
      </c>
      <c r="D55" s="593">
        <v>208</v>
      </c>
      <c r="E55" s="593">
        <v>73</v>
      </c>
      <c r="F55" s="593">
        <v>0</v>
      </c>
      <c r="G55" s="593">
        <v>281</v>
      </c>
      <c r="H55" s="593"/>
      <c r="I55" s="593">
        <v>281</v>
      </c>
      <c r="J55" s="593"/>
      <c r="K55" s="593"/>
      <c r="L55" s="593">
        <v>0</v>
      </c>
      <c r="M55" s="593"/>
      <c r="N55" s="593"/>
      <c r="O55" s="593">
        <v>0</v>
      </c>
      <c r="P55" s="593"/>
      <c r="Q55" s="593">
        <v>210</v>
      </c>
      <c r="R55" s="593">
        <v>22</v>
      </c>
      <c r="S55" s="593">
        <v>5</v>
      </c>
      <c r="T55" s="593">
        <v>27</v>
      </c>
      <c r="U55" s="593"/>
      <c r="V55" s="593"/>
      <c r="W55" s="593">
        <v>0</v>
      </c>
      <c r="X55" s="761"/>
    </row>
    <row r="56" spans="1:24" ht="21" customHeight="1">
      <c r="A56" s="961" t="s">
        <v>218</v>
      </c>
      <c r="B56" s="975"/>
      <c r="C56" s="594">
        <v>457</v>
      </c>
      <c r="D56" s="594"/>
      <c r="E56" s="594">
        <v>23</v>
      </c>
      <c r="F56" s="594">
        <v>434</v>
      </c>
      <c r="G56" s="594"/>
      <c r="H56" s="594"/>
      <c r="I56" s="594">
        <v>0</v>
      </c>
      <c r="J56" s="594"/>
      <c r="K56" s="594"/>
      <c r="L56" s="594">
        <v>0</v>
      </c>
      <c r="M56" s="594"/>
      <c r="N56" s="594"/>
      <c r="O56" s="594">
        <v>0</v>
      </c>
      <c r="P56" s="594"/>
      <c r="Q56" s="594"/>
      <c r="R56" s="594"/>
      <c r="S56" s="594"/>
      <c r="T56" s="594">
        <v>0</v>
      </c>
      <c r="U56" s="594"/>
      <c r="V56" s="594"/>
      <c r="W56" s="594">
        <v>0</v>
      </c>
      <c r="X56" s="760"/>
    </row>
    <row r="57" spans="1:24" ht="21" customHeight="1" thickBot="1">
      <c r="A57" s="980" t="s">
        <v>171</v>
      </c>
      <c r="B57" s="984"/>
      <c r="C57" s="472">
        <v>13333</v>
      </c>
      <c r="D57" s="472">
        <v>10794</v>
      </c>
      <c r="E57" s="472">
        <v>2419</v>
      </c>
      <c r="F57" s="472">
        <v>120</v>
      </c>
      <c r="G57" s="472">
        <v>10029</v>
      </c>
      <c r="H57" s="472">
        <v>1242</v>
      </c>
      <c r="I57" s="472">
        <v>11271</v>
      </c>
      <c r="J57" s="472">
        <v>0</v>
      </c>
      <c r="K57" s="472">
        <v>0</v>
      </c>
      <c r="L57" s="472">
        <v>0</v>
      </c>
      <c r="M57" s="472">
        <v>0</v>
      </c>
      <c r="N57" s="472">
        <v>0</v>
      </c>
      <c r="O57" s="472">
        <v>0</v>
      </c>
      <c r="P57" s="472">
        <v>2062</v>
      </c>
      <c r="Q57" s="472">
        <v>2590</v>
      </c>
      <c r="R57" s="472">
        <v>179</v>
      </c>
      <c r="S57" s="472">
        <v>519</v>
      </c>
      <c r="T57" s="472">
        <v>698</v>
      </c>
      <c r="U57" s="472">
        <v>19</v>
      </c>
      <c r="V57" s="472">
        <v>50</v>
      </c>
      <c r="W57" s="472">
        <v>69</v>
      </c>
      <c r="X57" s="762"/>
    </row>
    <row r="58" spans="1:24" ht="21" customHeight="1" thickBot="1">
      <c r="A58" s="973" t="s">
        <v>145</v>
      </c>
      <c r="B58" s="974"/>
      <c r="C58" s="40">
        <f>SUM(C55:C57)</f>
        <v>14071</v>
      </c>
      <c r="D58" s="40">
        <f t="shared" ref="D58:W58" si="0">SUM(D55:D57)</f>
        <v>11002</v>
      </c>
      <c r="E58" s="40">
        <f t="shared" si="0"/>
        <v>2515</v>
      </c>
      <c r="F58" s="40">
        <f t="shared" si="0"/>
        <v>554</v>
      </c>
      <c r="G58" s="40">
        <f t="shared" si="0"/>
        <v>10310</v>
      </c>
      <c r="H58" s="40">
        <f t="shared" si="0"/>
        <v>1242</v>
      </c>
      <c r="I58" s="40">
        <f t="shared" si="0"/>
        <v>11552</v>
      </c>
      <c r="J58" s="40">
        <f t="shared" si="0"/>
        <v>0</v>
      </c>
      <c r="K58" s="40">
        <f t="shared" si="0"/>
        <v>0</v>
      </c>
      <c r="L58" s="40">
        <f t="shared" si="0"/>
        <v>0</v>
      </c>
      <c r="M58" s="40">
        <f t="shared" si="0"/>
        <v>0</v>
      </c>
      <c r="N58" s="40">
        <f t="shared" si="0"/>
        <v>0</v>
      </c>
      <c r="O58" s="40">
        <f t="shared" si="0"/>
        <v>0</v>
      </c>
      <c r="P58" s="40">
        <f t="shared" si="0"/>
        <v>2062</v>
      </c>
      <c r="Q58" s="40">
        <f t="shared" si="0"/>
        <v>2800</v>
      </c>
      <c r="R58" s="40">
        <f t="shared" si="0"/>
        <v>201</v>
      </c>
      <c r="S58" s="40">
        <f t="shared" si="0"/>
        <v>524</v>
      </c>
      <c r="T58" s="40">
        <f t="shared" si="0"/>
        <v>725</v>
      </c>
      <c r="U58" s="40">
        <f t="shared" si="0"/>
        <v>19</v>
      </c>
      <c r="V58" s="40">
        <f t="shared" si="0"/>
        <v>50</v>
      </c>
      <c r="W58" s="40">
        <f t="shared" si="0"/>
        <v>69</v>
      </c>
      <c r="X58" s="106"/>
    </row>
    <row r="59" spans="1:24" ht="21" customHeight="1" thickBot="1">
      <c r="A59" s="973" t="s">
        <v>11</v>
      </c>
      <c r="B59" s="974"/>
      <c r="C59" s="41">
        <f>C54+C58</f>
        <v>207230</v>
      </c>
      <c r="D59" s="41">
        <f t="shared" ref="D59:W59" si="1">D54+D58</f>
        <v>187755</v>
      </c>
      <c r="E59" s="41">
        <f t="shared" si="1"/>
        <v>17020</v>
      </c>
      <c r="F59" s="41">
        <f t="shared" si="1"/>
        <v>2455</v>
      </c>
      <c r="G59" s="41">
        <f t="shared" si="1"/>
        <v>133350</v>
      </c>
      <c r="H59" s="41">
        <f t="shared" si="1"/>
        <v>56421</v>
      </c>
      <c r="I59" s="41">
        <f t="shared" si="1"/>
        <v>191280</v>
      </c>
      <c r="J59" s="41">
        <f t="shared" si="1"/>
        <v>19</v>
      </c>
      <c r="K59" s="41">
        <f t="shared" si="1"/>
        <v>76</v>
      </c>
      <c r="L59" s="41">
        <f t="shared" si="1"/>
        <v>95</v>
      </c>
      <c r="M59" s="41">
        <f t="shared" si="1"/>
        <v>4292</v>
      </c>
      <c r="N59" s="41">
        <f t="shared" si="1"/>
        <v>2376</v>
      </c>
      <c r="O59" s="41">
        <f t="shared" si="1"/>
        <v>10038</v>
      </c>
      <c r="P59" s="41">
        <f t="shared" si="1"/>
        <v>4828</v>
      </c>
      <c r="Q59" s="41">
        <f t="shared" si="1"/>
        <v>158006</v>
      </c>
      <c r="R59" s="41">
        <f t="shared" si="1"/>
        <v>3900</v>
      </c>
      <c r="S59" s="41">
        <f t="shared" si="1"/>
        <v>972</v>
      </c>
      <c r="T59" s="41">
        <f t="shared" si="1"/>
        <v>4872</v>
      </c>
      <c r="U59" s="41">
        <f t="shared" si="1"/>
        <v>440</v>
      </c>
      <c r="V59" s="41">
        <f t="shared" si="1"/>
        <v>124</v>
      </c>
      <c r="W59" s="41">
        <f t="shared" si="1"/>
        <v>564</v>
      </c>
      <c r="X59" s="105"/>
    </row>
    <row r="61" spans="1:24">
      <c r="D61" s="187"/>
    </row>
  </sheetData>
  <mergeCells count="47">
    <mergeCell ref="A59:B59"/>
    <mergeCell ref="A51:B51"/>
    <mergeCell ref="A52:B52"/>
    <mergeCell ref="A53:B53"/>
    <mergeCell ref="A54:B54"/>
    <mergeCell ref="A55:B55"/>
    <mergeCell ref="A56:B56"/>
    <mergeCell ref="A48:B48"/>
    <mergeCell ref="A49:B49"/>
    <mergeCell ref="A50:B50"/>
    <mergeCell ref="A57:B57"/>
    <mergeCell ref="A58:B58"/>
    <mergeCell ref="A43:B43"/>
    <mergeCell ref="A44:B44"/>
    <mergeCell ref="A45:B45"/>
    <mergeCell ref="A46:B46"/>
    <mergeCell ref="A47:B47"/>
    <mergeCell ref="A32:B32"/>
    <mergeCell ref="A35:B35"/>
    <mergeCell ref="A36:B36"/>
    <mergeCell ref="A37:B37"/>
    <mergeCell ref="A40:B40"/>
    <mergeCell ref="A16:B16"/>
    <mergeCell ref="A19:B19"/>
    <mergeCell ref="A24:B24"/>
    <mergeCell ref="A30:B30"/>
    <mergeCell ref="A31:B31"/>
    <mergeCell ref="A9:B9"/>
    <mergeCell ref="D2:F2"/>
    <mergeCell ref="G2:O2"/>
    <mergeCell ref="G3:I3"/>
    <mergeCell ref="J3:L3"/>
    <mergeCell ref="A2:B4"/>
    <mergeCell ref="C2:C4"/>
    <mergeCell ref="Q2:Q4"/>
    <mergeCell ref="M3:O3"/>
    <mergeCell ref="A5:B5"/>
    <mergeCell ref="R2:T2"/>
    <mergeCell ref="U2:W2"/>
    <mergeCell ref="D3:D4"/>
    <mergeCell ref="E3:E4"/>
    <mergeCell ref="F3:F4"/>
    <mergeCell ref="P3:P4"/>
    <mergeCell ref="R3:R4"/>
    <mergeCell ref="S3:S4"/>
    <mergeCell ref="U3:U4"/>
    <mergeCell ref="V3:V4"/>
  </mergeCells>
  <phoneticPr fontId="2"/>
  <printOptions horizontalCentered="1"/>
  <pageMargins left="0.78740157480314965" right="0.98425196850393704" top="0.78740157480314965" bottom="0.78740157480314965" header="0.51181102362204722" footer="0.51181102362204722"/>
  <pageSetup paperSize="9" scale="65" firstPageNumber="34" fitToWidth="2" orientation="portrait" useFirstPageNumber="1" r:id="rId1"/>
  <headerFooter alignWithMargins="0">
    <oddFooter>&amp;C&amp;"ＭＳ 明朝,標準"&amp;16&amp;P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L52"/>
  <sheetViews>
    <sheetView view="pageBreakPreview" zoomScale="82" zoomScaleNormal="85" zoomScaleSheetLayoutView="82" workbookViewId="0">
      <selection activeCell="R50" sqref="R50"/>
    </sheetView>
  </sheetViews>
  <sheetFormatPr defaultColWidth="9" defaultRowHeight="13.2"/>
  <cols>
    <col min="1" max="1" width="10.33203125" style="12" customWidth="1"/>
    <col min="2" max="11" width="9.6640625" style="1" customWidth="1"/>
    <col min="12" max="14" width="9" style="1"/>
    <col min="15" max="15" width="10.33203125" style="1" customWidth="1"/>
    <col min="16" max="21" width="9" style="1"/>
    <col min="22" max="22" width="22.33203125" style="1" bestFit="1" customWidth="1"/>
    <col min="23" max="16384" width="9" style="1"/>
  </cols>
  <sheetData>
    <row r="1" spans="1:220" ht="16.2">
      <c r="A1" s="650" t="s">
        <v>138</v>
      </c>
    </row>
    <row r="2" spans="1:220" ht="14.1" customHeight="1">
      <c r="A2" s="967" t="s">
        <v>0</v>
      </c>
      <c r="B2" s="997" t="s">
        <v>444</v>
      </c>
      <c r="C2" s="998"/>
      <c r="D2" s="998"/>
      <c r="E2" s="998"/>
      <c r="F2" s="998"/>
      <c r="G2" s="37" t="s">
        <v>24</v>
      </c>
      <c r="H2" s="37"/>
      <c r="I2" s="37" t="str">
        <f>"("&amp;蔵書Ⅰ!R1&amp;")"</f>
        <v>(令和4年3月31日現在)</v>
      </c>
      <c r="J2" s="37"/>
      <c r="K2" s="36"/>
      <c r="L2" s="997" t="s">
        <v>25</v>
      </c>
      <c r="M2" s="998"/>
      <c r="N2" s="998"/>
      <c r="O2" s="998"/>
      <c r="P2" s="998"/>
      <c r="Q2" s="998"/>
      <c r="R2" s="998"/>
      <c r="S2" s="37" t="s">
        <v>24</v>
      </c>
      <c r="T2" s="37" t="str">
        <f>"("&amp;貸出サービス概況!AA1&amp;")"</f>
        <v>(令和3年度)</v>
      </c>
      <c r="U2" s="35"/>
      <c r="V2" s="58" t="s">
        <v>26</v>
      </c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HL2" s="6"/>
    </row>
    <row r="3" spans="1:220" ht="14.1" customHeight="1">
      <c r="A3" s="957"/>
      <c r="B3" s="997" t="s">
        <v>445</v>
      </c>
      <c r="C3" s="998"/>
      <c r="D3" s="998"/>
      <c r="E3" s="998"/>
      <c r="F3" s="998"/>
      <c r="G3" s="998"/>
      <c r="H3" s="998"/>
      <c r="I3" s="38"/>
      <c r="J3" s="59" t="s">
        <v>314</v>
      </c>
      <c r="K3" s="58" t="s">
        <v>315</v>
      </c>
      <c r="L3" s="997" t="s">
        <v>446</v>
      </c>
      <c r="M3" s="998"/>
      <c r="N3" s="998"/>
      <c r="O3" s="998"/>
      <c r="P3" s="998"/>
      <c r="Q3" s="998"/>
      <c r="R3" s="998"/>
      <c r="S3" s="37"/>
      <c r="T3" s="60" t="s">
        <v>314</v>
      </c>
      <c r="U3" s="120" t="s">
        <v>316</v>
      </c>
      <c r="V3" s="4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HL3" s="6"/>
    </row>
    <row r="4" spans="1:220" ht="14.1" customHeight="1">
      <c r="A4" s="958"/>
      <c r="B4" s="163" t="s">
        <v>317</v>
      </c>
      <c r="C4" s="163" t="s">
        <v>28</v>
      </c>
      <c r="D4" s="163" t="s">
        <v>29</v>
      </c>
      <c r="E4" s="163" t="s">
        <v>30</v>
      </c>
      <c r="F4" s="163" t="s">
        <v>31</v>
      </c>
      <c r="G4" s="163" t="s">
        <v>32</v>
      </c>
      <c r="H4" s="163" t="s">
        <v>6</v>
      </c>
      <c r="I4" s="164" t="s">
        <v>33</v>
      </c>
      <c r="J4" s="165" t="s">
        <v>177</v>
      </c>
      <c r="K4" s="164" t="s">
        <v>175</v>
      </c>
      <c r="L4" s="163" t="s">
        <v>27</v>
      </c>
      <c r="M4" s="163" t="s">
        <v>28</v>
      </c>
      <c r="N4" s="163" t="s">
        <v>29</v>
      </c>
      <c r="O4" s="163" t="s">
        <v>30</v>
      </c>
      <c r="P4" s="163" t="s">
        <v>31</v>
      </c>
      <c r="Q4" s="163" t="s">
        <v>32</v>
      </c>
      <c r="R4" s="163" t="s">
        <v>6</v>
      </c>
      <c r="S4" s="164" t="s">
        <v>33</v>
      </c>
      <c r="T4" s="165" t="s">
        <v>177</v>
      </c>
      <c r="U4" s="164" t="s">
        <v>176</v>
      </c>
      <c r="V4" s="166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HL4" s="6"/>
    </row>
    <row r="5" spans="1:220" ht="21.6" customHeight="1">
      <c r="A5" s="54" t="s">
        <v>257</v>
      </c>
      <c r="B5" s="578">
        <v>13060</v>
      </c>
      <c r="C5" s="578">
        <v>42</v>
      </c>
      <c r="D5" s="578">
        <v>256</v>
      </c>
      <c r="E5" s="578">
        <v>212</v>
      </c>
      <c r="F5" s="578">
        <v>0</v>
      </c>
      <c r="G5" s="578">
        <v>2439</v>
      </c>
      <c r="H5" s="578">
        <v>10</v>
      </c>
      <c r="I5" s="578">
        <v>16019</v>
      </c>
      <c r="J5" s="578">
        <v>359</v>
      </c>
      <c r="K5" s="578">
        <v>2823</v>
      </c>
      <c r="L5" s="578">
        <v>164</v>
      </c>
      <c r="M5" s="578">
        <v>0</v>
      </c>
      <c r="N5" s="578">
        <v>0</v>
      </c>
      <c r="O5" s="578">
        <v>0</v>
      </c>
      <c r="P5" s="578">
        <v>0</v>
      </c>
      <c r="Q5" s="578">
        <v>82</v>
      </c>
      <c r="R5" s="578">
        <v>0</v>
      </c>
      <c r="S5" s="578">
        <v>246</v>
      </c>
      <c r="T5" s="578">
        <v>13</v>
      </c>
      <c r="U5" s="578">
        <v>0</v>
      </c>
      <c r="V5" s="278"/>
    </row>
    <row r="6" spans="1:220" ht="21.6" customHeight="1">
      <c r="A6" s="14" t="s">
        <v>252</v>
      </c>
      <c r="B6" s="579">
        <v>2463</v>
      </c>
      <c r="C6" s="579">
        <v>0</v>
      </c>
      <c r="D6" s="579">
        <v>84</v>
      </c>
      <c r="E6" s="579">
        <v>71</v>
      </c>
      <c r="F6" s="579">
        <v>0</v>
      </c>
      <c r="G6" s="579">
        <v>1912</v>
      </c>
      <c r="H6" s="579">
        <v>0</v>
      </c>
      <c r="I6" s="579">
        <v>4530</v>
      </c>
      <c r="J6" s="579">
        <v>0</v>
      </c>
      <c r="K6" s="579">
        <v>0</v>
      </c>
      <c r="L6" s="579">
        <v>53</v>
      </c>
      <c r="M6" s="579">
        <v>0</v>
      </c>
      <c r="N6" s="579">
        <v>0</v>
      </c>
      <c r="O6" s="579">
        <v>0</v>
      </c>
      <c r="P6" s="579">
        <v>0</v>
      </c>
      <c r="Q6" s="579">
        <v>75</v>
      </c>
      <c r="R6" s="579">
        <v>0</v>
      </c>
      <c r="S6" s="579">
        <v>128</v>
      </c>
      <c r="T6" s="579">
        <v>0</v>
      </c>
      <c r="U6" s="579">
        <v>0</v>
      </c>
      <c r="V6" s="222"/>
    </row>
    <row r="7" spans="1:220" ht="21.6" customHeight="1">
      <c r="A7" s="14" t="s">
        <v>254</v>
      </c>
      <c r="B7" s="579">
        <v>20070</v>
      </c>
      <c r="C7" s="579">
        <v>0</v>
      </c>
      <c r="D7" s="579">
        <v>179</v>
      </c>
      <c r="E7" s="579">
        <v>62</v>
      </c>
      <c r="F7" s="579">
        <v>259</v>
      </c>
      <c r="G7" s="579">
        <v>5434</v>
      </c>
      <c r="H7" s="579">
        <v>0</v>
      </c>
      <c r="I7" s="579">
        <v>26004</v>
      </c>
      <c r="J7" s="579">
        <v>0</v>
      </c>
      <c r="K7" s="579">
        <v>0</v>
      </c>
      <c r="L7" s="579">
        <v>232</v>
      </c>
      <c r="M7" s="579">
        <v>0</v>
      </c>
      <c r="N7" s="579">
        <v>0</v>
      </c>
      <c r="O7" s="579">
        <v>0</v>
      </c>
      <c r="P7" s="579">
        <v>0</v>
      </c>
      <c r="Q7" s="579">
        <v>185</v>
      </c>
      <c r="R7" s="579">
        <v>0</v>
      </c>
      <c r="S7" s="579">
        <v>417</v>
      </c>
      <c r="T7" s="579">
        <v>0</v>
      </c>
      <c r="U7" s="579">
        <v>0</v>
      </c>
      <c r="V7" s="222"/>
    </row>
    <row r="8" spans="1:220" ht="21.6" customHeight="1">
      <c r="A8" s="14" t="s">
        <v>241</v>
      </c>
      <c r="B8" s="579">
        <v>52060</v>
      </c>
      <c r="C8" s="579">
        <v>0</v>
      </c>
      <c r="D8" s="579">
        <v>1</v>
      </c>
      <c r="E8" s="579">
        <v>4268</v>
      </c>
      <c r="F8" s="579">
        <v>0</v>
      </c>
      <c r="G8" s="579">
        <v>19308</v>
      </c>
      <c r="H8" s="579">
        <v>0</v>
      </c>
      <c r="I8" s="579">
        <v>75637</v>
      </c>
      <c r="J8" s="579">
        <v>25</v>
      </c>
      <c r="K8" s="579">
        <v>0</v>
      </c>
      <c r="L8" s="579">
        <v>1370</v>
      </c>
      <c r="M8" s="579">
        <v>0</v>
      </c>
      <c r="N8" s="579">
        <v>0</v>
      </c>
      <c r="O8" s="579">
        <v>0</v>
      </c>
      <c r="P8" s="579">
        <v>0</v>
      </c>
      <c r="Q8" s="579">
        <v>727</v>
      </c>
      <c r="R8" s="579">
        <v>0</v>
      </c>
      <c r="S8" s="579">
        <v>2097</v>
      </c>
      <c r="T8" s="579">
        <v>0</v>
      </c>
      <c r="U8" s="579">
        <v>0</v>
      </c>
      <c r="V8" s="222"/>
    </row>
    <row r="9" spans="1:220" ht="21.6" customHeight="1">
      <c r="A9" s="14" t="s">
        <v>242</v>
      </c>
      <c r="B9" s="579">
        <v>1872</v>
      </c>
      <c r="C9" s="579">
        <v>0</v>
      </c>
      <c r="D9" s="579">
        <v>9</v>
      </c>
      <c r="E9" s="579">
        <v>561</v>
      </c>
      <c r="F9" s="579">
        <v>0</v>
      </c>
      <c r="G9" s="579">
        <v>1383</v>
      </c>
      <c r="H9" s="579">
        <v>0</v>
      </c>
      <c r="I9" s="579">
        <v>3825</v>
      </c>
      <c r="J9" s="579">
        <v>0</v>
      </c>
      <c r="K9" s="579">
        <v>0</v>
      </c>
      <c r="L9" s="579">
        <v>40</v>
      </c>
      <c r="M9" s="579">
        <v>0</v>
      </c>
      <c r="N9" s="579">
        <v>0</v>
      </c>
      <c r="O9" s="579">
        <v>0</v>
      </c>
      <c r="P9" s="579">
        <v>0</v>
      </c>
      <c r="Q9" s="579">
        <v>47</v>
      </c>
      <c r="R9" s="579">
        <v>0</v>
      </c>
      <c r="S9" s="579">
        <v>87</v>
      </c>
      <c r="T9" s="579">
        <v>0</v>
      </c>
      <c r="U9" s="579">
        <v>0</v>
      </c>
      <c r="V9" s="222"/>
    </row>
    <row r="10" spans="1:220" ht="21.6" customHeight="1">
      <c r="A10" s="54" t="s">
        <v>132</v>
      </c>
      <c r="B10" s="578">
        <v>5017</v>
      </c>
      <c r="C10" s="578">
        <v>0</v>
      </c>
      <c r="D10" s="578">
        <v>2</v>
      </c>
      <c r="E10" s="578">
        <v>1445</v>
      </c>
      <c r="F10" s="578">
        <v>0</v>
      </c>
      <c r="G10" s="578">
        <v>1567</v>
      </c>
      <c r="H10" s="578">
        <v>0</v>
      </c>
      <c r="I10" s="578">
        <v>8031</v>
      </c>
      <c r="J10" s="578">
        <v>0</v>
      </c>
      <c r="K10" s="578">
        <v>0</v>
      </c>
      <c r="L10" s="578">
        <v>46</v>
      </c>
      <c r="M10" s="578">
        <v>0</v>
      </c>
      <c r="N10" s="578">
        <v>0</v>
      </c>
      <c r="O10" s="578">
        <v>0</v>
      </c>
      <c r="P10" s="578">
        <v>0</v>
      </c>
      <c r="Q10" s="578">
        <v>33</v>
      </c>
      <c r="R10" s="578">
        <v>0</v>
      </c>
      <c r="S10" s="578">
        <v>79</v>
      </c>
      <c r="T10" s="578">
        <v>0</v>
      </c>
      <c r="U10" s="578">
        <v>0</v>
      </c>
      <c r="V10" s="278"/>
    </row>
    <row r="11" spans="1:220" ht="21.6" customHeight="1">
      <c r="A11" s="14" t="s">
        <v>133</v>
      </c>
      <c r="B11" s="579">
        <v>4065</v>
      </c>
      <c r="C11" s="579">
        <v>0</v>
      </c>
      <c r="D11" s="579">
        <v>0</v>
      </c>
      <c r="E11" s="579">
        <v>738</v>
      </c>
      <c r="F11" s="579">
        <v>0</v>
      </c>
      <c r="G11" s="579">
        <v>2004</v>
      </c>
      <c r="H11" s="579">
        <v>0</v>
      </c>
      <c r="I11" s="579">
        <v>6807</v>
      </c>
      <c r="J11" s="579">
        <v>0</v>
      </c>
      <c r="K11" s="579">
        <v>0</v>
      </c>
      <c r="L11" s="579">
        <v>46</v>
      </c>
      <c r="M11" s="579">
        <v>0</v>
      </c>
      <c r="N11" s="579">
        <v>0</v>
      </c>
      <c r="O11" s="579">
        <v>0</v>
      </c>
      <c r="P11" s="579">
        <v>0</v>
      </c>
      <c r="Q11" s="579">
        <v>45</v>
      </c>
      <c r="R11" s="579">
        <v>0</v>
      </c>
      <c r="S11" s="579">
        <v>91</v>
      </c>
      <c r="T11" s="579">
        <v>0</v>
      </c>
      <c r="U11" s="579">
        <v>0</v>
      </c>
      <c r="V11" s="222"/>
      <c r="W11" s="416"/>
    </row>
    <row r="12" spans="1:220" ht="21.6" customHeight="1">
      <c r="A12" s="14" t="s">
        <v>136</v>
      </c>
      <c r="B12" s="579">
        <v>1246</v>
      </c>
      <c r="C12" s="579">
        <v>0</v>
      </c>
      <c r="D12" s="579">
        <v>0</v>
      </c>
      <c r="E12" s="579">
        <v>853</v>
      </c>
      <c r="F12" s="579">
        <v>0</v>
      </c>
      <c r="G12" s="579">
        <v>1108</v>
      </c>
      <c r="H12" s="579">
        <v>0</v>
      </c>
      <c r="I12" s="579">
        <v>3207</v>
      </c>
      <c r="J12" s="579">
        <v>0</v>
      </c>
      <c r="K12" s="579">
        <v>0</v>
      </c>
      <c r="L12" s="579">
        <v>69</v>
      </c>
      <c r="M12" s="579">
        <v>0</v>
      </c>
      <c r="N12" s="579">
        <v>0</v>
      </c>
      <c r="O12" s="579">
        <v>0</v>
      </c>
      <c r="P12" s="579">
        <v>0</v>
      </c>
      <c r="Q12" s="579">
        <v>50</v>
      </c>
      <c r="R12" s="579">
        <v>0</v>
      </c>
      <c r="S12" s="579">
        <v>119</v>
      </c>
      <c r="T12" s="579">
        <v>0</v>
      </c>
      <c r="U12" s="579">
        <v>0</v>
      </c>
      <c r="V12" s="222"/>
      <c r="W12" s="53"/>
    </row>
    <row r="13" spans="1:220" ht="21.6" customHeight="1">
      <c r="A13" s="14" t="s">
        <v>209</v>
      </c>
      <c r="B13" s="419">
        <v>1627</v>
      </c>
      <c r="C13" s="419">
        <v>0</v>
      </c>
      <c r="D13" s="419">
        <v>0</v>
      </c>
      <c r="E13" s="419">
        <v>42</v>
      </c>
      <c r="F13" s="419">
        <v>0</v>
      </c>
      <c r="G13" s="419">
        <v>1605</v>
      </c>
      <c r="H13" s="419">
        <v>0</v>
      </c>
      <c r="I13" s="419">
        <v>3274</v>
      </c>
      <c r="J13" s="419">
        <v>0</v>
      </c>
      <c r="K13" s="419">
        <v>0</v>
      </c>
      <c r="L13" s="419">
        <v>54</v>
      </c>
      <c r="M13" s="419">
        <v>0</v>
      </c>
      <c r="N13" s="419">
        <v>0</v>
      </c>
      <c r="O13" s="419">
        <v>0</v>
      </c>
      <c r="P13" s="419">
        <v>0</v>
      </c>
      <c r="Q13" s="419">
        <v>52</v>
      </c>
      <c r="R13" s="419">
        <v>0</v>
      </c>
      <c r="S13" s="419">
        <v>106</v>
      </c>
      <c r="T13" s="419">
        <v>0</v>
      </c>
      <c r="U13" s="419">
        <v>0</v>
      </c>
      <c r="V13" s="419"/>
    </row>
    <row r="14" spans="1:220" ht="21.6" customHeight="1">
      <c r="A14" s="55" t="s">
        <v>134</v>
      </c>
      <c r="B14" s="580">
        <v>2611</v>
      </c>
      <c r="C14" s="580">
        <v>6646</v>
      </c>
      <c r="D14" s="580">
        <v>8</v>
      </c>
      <c r="E14" s="580">
        <v>120</v>
      </c>
      <c r="F14" s="580">
        <v>0</v>
      </c>
      <c r="G14" s="580">
        <v>1419</v>
      </c>
      <c r="H14" s="580">
        <v>0</v>
      </c>
      <c r="I14" s="580">
        <v>10804</v>
      </c>
      <c r="J14" s="580">
        <v>8</v>
      </c>
      <c r="K14" s="580">
        <v>369</v>
      </c>
      <c r="L14" s="580">
        <v>134</v>
      </c>
      <c r="M14" s="580">
        <v>0</v>
      </c>
      <c r="N14" s="580">
        <v>0</v>
      </c>
      <c r="O14" s="580">
        <v>0</v>
      </c>
      <c r="P14" s="580">
        <v>0</v>
      </c>
      <c r="Q14" s="580">
        <v>58</v>
      </c>
      <c r="R14" s="580">
        <v>0</v>
      </c>
      <c r="S14" s="580">
        <v>192</v>
      </c>
      <c r="T14" s="580">
        <v>0</v>
      </c>
      <c r="U14" s="580">
        <v>0</v>
      </c>
      <c r="V14" s="308"/>
      <c r="W14" s="53"/>
    </row>
    <row r="15" spans="1:220" ht="21.6" customHeight="1">
      <c r="A15" s="54" t="s">
        <v>243</v>
      </c>
      <c r="B15" s="578">
        <v>2147</v>
      </c>
      <c r="C15" s="578">
        <v>0</v>
      </c>
      <c r="D15" s="578">
        <v>0</v>
      </c>
      <c r="E15" s="578">
        <v>17</v>
      </c>
      <c r="F15" s="578">
        <v>0</v>
      </c>
      <c r="G15" s="578">
        <v>788</v>
      </c>
      <c r="H15" s="578">
        <v>0</v>
      </c>
      <c r="I15" s="578">
        <v>2952</v>
      </c>
      <c r="J15" s="578">
        <v>6</v>
      </c>
      <c r="K15" s="578">
        <v>0</v>
      </c>
      <c r="L15" s="578">
        <v>70</v>
      </c>
      <c r="M15" s="578">
        <v>0</v>
      </c>
      <c r="N15" s="578">
        <v>0</v>
      </c>
      <c r="O15" s="578">
        <v>0</v>
      </c>
      <c r="P15" s="578">
        <v>0</v>
      </c>
      <c r="Q15" s="578">
        <v>36</v>
      </c>
      <c r="R15" s="578">
        <v>0</v>
      </c>
      <c r="S15" s="578">
        <v>106</v>
      </c>
      <c r="T15" s="578">
        <v>0</v>
      </c>
      <c r="U15" s="578">
        <v>0</v>
      </c>
      <c r="V15" s="278"/>
      <c r="W15" s="53"/>
    </row>
    <row r="16" spans="1:220" ht="21.6" customHeight="1">
      <c r="A16" s="14" t="s">
        <v>235</v>
      </c>
      <c r="B16" s="579">
        <v>8332</v>
      </c>
      <c r="C16" s="579">
        <v>0</v>
      </c>
      <c r="D16" s="579">
        <v>54</v>
      </c>
      <c r="E16" s="579">
        <v>1572</v>
      </c>
      <c r="F16" s="579">
        <v>0</v>
      </c>
      <c r="G16" s="579">
        <v>3440</v>
      </c>
      <c r="H16" s="579">
        <v>2490</v>
      </c>
      <c r="I16" s="579">
        <v>15888</v>
      </c>
      <c r="J16" s="579">
        <v>121</v>
      </c>
      <c r="K16" s="579" t="s">
        <v>137</v>
      </c>
      <c r="L16" s="579">
        <v>173</v>
      </c>
      <c r="M16" s="579">
        <v>0</v>
      </c>
      <c r="N16" s="579">
        <v>0</v>
      </c>
      <c r="O16" s="579">
        <v>0</v>
      </c>
      <c r="P16" s="579">
        <v>0</v>
      </c>
      <c r="Q16" s="579">
        <v>140</v>
      </c>
      <c r="R16" s="579">
        <v>73</v>
      </c>
      <c r="S16" s="579">
        <v>386</v>
      </c>
      <c r="T16" s="579">
        <v>7</v>
      </c>
      <c r="U16" s="579" t="s">
        <v>137</v>
      </c>
      <c r="V16" s="222"/>
      <c r="W16" s="416"/>
    </row>
    <row r="17" spans="1:22" ht="21.6" customHeight="1">
      <c r="A17" s="14" t="s">
        <v>221</v>
      </c>
      <c r="B17" s="579">
        <v>3282</v>
      </c>
      <c r="C17" s="579">
        <v>0</v>
      </c>
      <c r="D17" s="579">
        <v>1</v>
      </c>
      <c r="E17" s="579">
        <v>143</v>
      </c>
      <c r="F17" s="579">
        <v>0</v>
      </c>
      <c r="G17" s="579">
        <v>1836</v>
      </c>
      <c r="H17" s="579">
        <v>0</v>
      </c>
      <c r="I17" s="579">
        <v>5262</v>
      </c>
      <c r="J17" s="419">
        <v>12</v>
      </c>
      <c r="K17" s="419">
        <v>0</v>
      </c>
      <c r="L17" s="419">
        <v>111</v>
      </c>
      <c r="M17" s="419">
        <v>0</v>
      </c>
      <c r="N17" s="419">
        <v>0</v>
      </c>
      <c r="O17" s="419">
        <v>0</v>
      </c>
      <c r="P17" s="419">
        <v>0</v>
      </c>
      <c r="Q17" s="419">
        <v>86</v>
      </c>
      <c r="R17" s="419">
        <v>0</v>
      </c>
      <c r="S17" s="419">
        <v>197</v>
      </c>
      <c r="T17" s="419">
        <v>0</v>
      </c>
      <c r="U17" s="419">
        <v>0</v>
      </c>
      <c r="V17" s="419"/>
    </row>
    <row r="18" spans="1:22" ht="21.6" customHeight="1">
      <c r="A18" s="14" t="s">
        <v>223</v>
      </c>
      <c r="B18" s="579">
        <v>4868</v>
      </c>
      <c r="C18" s="579">
        <v>0</v>
      </c>
      <c r="D18" s="579">
        <v>4</v>
      </c>
      <c r="E18" s="579">
        <v>898</v>
      </c>
      <c r="F18" s="579">
        <v>0</v>
      </c>
      <c r="G18" s="579">
        <v>1868</v>
      </c>
      <c r="H18" s="579">
        <v>61</v>
      </c>
      <c r="I18" s="579">
        <v>7699</v>
      </c>
      <c r="J18" s="579">
        <v>12</v>
      </c>
      <c r="K18" s="579">
        <v>0</v>
      </c>
      <c r="L18" s="579">
        <v>91</v>
      </c>
      <c r="M18" s="579">
        <v>0</v>
      </c>
      <c r="N18" s="579">
        <v>0</v>
      </c>
      <c r="O18" s="579">
        <v>0</v>
      </c>
      <c r="P18" s="579">
        <v>0</v>
      </c>
      <c r="Q18" s="579">
        <v>79</v>
      </c>
      <c r="R18" s="579">
        <v>0</v>
      </c>
      <c r="S18" s="579">
        <v>170</v>
      </c>
      <c r="T18" s="579">
        <v>2</v>
      </c>
      <c r="U18" s="579">
        <v>0</v>
      </c>
      <c r="V18" s="222"/>
    </row>
    <row r="19" spans="1:22" ht="21.6" customHeight="1">
      <c r="A19" s="55" t="s">
        <v>220</v>
      </c>
      <c r="B19" s="580">
        <v>3709</v>
      </c>
      <c r="C19" s="580">
        <v>0</v>
      </c>
      <c r="D19" s="580">
        <v>4</v>
      </c>
      <c r="E19" s="580">
        <v>990</v>
      </c>
      <c r="F19" s="580">
        <v>0</v>
      </c>
      <c r="G19" s="580">
        <v>2000</v>
      </c>
      <c r="H19" s="580">
        <v>133</v>
      </c>
      <c r="I19" s="580">
        <v>6836</v>
      </c>
      <c r="J19" s="580">
        <v>18</v>
      </c>
      <c r="K19" s="580">
        <v>0</v>
      </c>
      <c r="L19" s="580">
        <v>150</v>
      </c>
      <c r="M19" s="580">
        <v>0</v>
      </c>
      <c r="N19" s="580">
        <v>0</v>
      </c>
      <c r="O19" s="580">
        <v>0</v>
      </c>
      <c r="P19" s="580">
        <v>0</v>
      </c>
      <c r="Q19" s="580">
        <v>96</v>
      </c>
      <c r="R19" s="580">
        <v>0</v>
      </c>
      <c r="S19" s="580">
        <v>246</v>
      </c>
      <c r="T19" s="580">
        <v>2</v>
      </c>
      <c r="U19" s="580">
        <v>0</v>
      </c>
      <c r="V19" s="308"/>
    </row>
    <row r="20" spans="1:22" ht="21.6" customHeight="1">
      <c r="A20" s="54" t="s">
        <v>236</v>
      </c>
      <c r="B20" s="581">
        <v>9838</v>
      </c>
      <c r="C20" s="581">
        <v>0</v>
      </c>
      <c r="D20" s="581">
        <v>314</v>
      </c>
      <c r="E20" s="581">
        <v>1759</v>
      </c>
      <c r="F20" s="581">
        <v>995</v>
      </c>
      <c r="G20" s="581">
        <v>4011</v>
      </c>
      <c r="H20" s="581">
        <v>0</v>
      </c>
      <c r="I20" s="581">
        <v>16917</v>
      </c>
      <c r="J20" s="581">
        <v>25</v>
      </c>
      <c r="K20" s="581">
        <v>685</v>
      </c>
      <c r="L20" s="581">
        <v>111</v>
      </c>
      <c r="M20" s="581">
        <v>0</v>
      </c>
      <c r="N20" s="581">
        <v>0</v>
      </c>
      <c r="O20" s="581">
        <v>0</v>
      </c>
      <c r="P20" s="581">
        <v>0</v>
      </c>
      <c r="Q20" s="581">
        <v>225</v>
      </c>
      <c r="R20" s="581">
        <v>0</v>
      </c>
      <c r="S20" s="581">
        <v>336</v>
      </c>
      <c r="T20" s="581">
        <v>0</v>
      </c>
      <c r="U20" s="581">
        <v>0</v>
      </c>
      <c r="V20" s="341"/>
    </row>
    <row r="21" spans="1:22" ht="21.6" customHeight="1">
      <c r="A21" s="14" t="s">
        <v>195</v>
      </c>
      <c r="B21" s="579">
        <v>2692</v>
      </c>
      <c r="C21" s="579">
        <v>0</v>
      </c>
      <c r="D21" s="579">
        <v>0</v>
      </c>
      <c r="E21" s="579">
        <v>775</v>
      </c>
      <c r="F21" s="579">
        <v>0</v>
      </c>
      <c r="G21" s="579">
        <v>1482</v>
      </c>
      <c r="H21" s="579">
        <v>0</v>
      </c>
      <c r="I21" s="579">
        <v>4949</v>
      </c>
      <c r="J21" s="579">
        <v>0</v>
      </c>
      <c r="K21" s="579">
        <v>0</v>
      </c>
      <c r="L21" s="579">
        <v>58</v>
      </c>
      <c r="M21" s="579">
        <v>0</v>
      </c>
      <c r="N21" s="579">
        <v>0</v>
      </c>
      <c r="O21" s="579">
        <v>0</v>
      </c>
      <c r="P21" s="579">
        <v>0</v>
      </c>
      <c r="Q21" s="579">
        <v>74</v>
      </c>
      <c r="R21" s="579">
        <v>0</v>
      </c>
      <c r="S21" s="579">
        <v>132</v>
      </c>
      <c r="T21" s="579">
        <v>0</v>
      </c>
      <c r="U21" s="579">
        <v>0</v>
      </c>
      <c r="V21" s="222"/>
    </row>
    <row r="22" spans="1:22" ht="21.6" customHeight="1">
      <c r="A22" s="14" t="s">
        <v>197</v>
      </c>
      <c r="B22" s="579">
        <v>9735</v>
      </c>
      <c r="C22" s="579">
        <v>0</v>
      </c>
      <c r="D22" s="579">
        <v>3</v>
      </c>
      <c r="E22" s="579">
        <v>1424</v>
      </c>
      <c r="F22" s="579">
        <v>0</v>
      </c>
      <c r="G22" s="579">
        <v>2660</v>
      </c>
      <c r="H22" s="579">
        <v>0</v>
      </c>
      <c r="I22" s="579">
        <v>13822</v>
      </c>
      <c r="J22" s="579">
        <v>0</v>
      </c>
      <c r="K22" s="579">
        <v>0</v>
      </c>
      <c r="L22" s="579">
        <v>163</v>
      </c>
      <c r="M22" s="579">
        <v>0</v>
      </c>
      <c r="N22" s="579">
        <v>0</v>
      </c>
      <c r="O22" s="579">
        <v>0</v>
      </c>
      <c r="P22" s="579">
        <v>0</v>
      </c>
      <c r="Q22" s="579">
        <v>201</v>
      </c>
      <c r="R22" s="579">
        <v>0</v>
      </c>
      <c r="S22" s="579">
        <v>364</v>
      </c>
      <c r="T22" s="579">
        <v>0</v>
      </c>
      <c r="U22" s="579">
        <v>0</v>
      </c>
      <c r="V22" s="222"/>
    </row>
    <row r="23" spans="1:22" ht="21.6" customHeight="1">
      <c r="A23" s="14" t="s">
        <v>245</v>
      </c>
      <c r="B23" s="579">
        <v>1939</v>
      </c>
      <c r="C23" s="579">
        <v>0</v>
      </c>
      <c r="D23" s="579">
        <v>0</v>
      </c>
      <c r="E23" s="579">
        <v>1258</v>
      </c>
      <c r="F23" s="579">
        <v>0</v>
      </c>
      <c r="G23" s="579">
        <v>1087</v>
      </c>
      <c r="H23" s="579">
        <v>0</v>
      </c>
      <c r="I23" s="579">
        <v>4284</v>
      </c>
      <c r="J23" s="579">
        <v>0</v>
      </c>
      <c r="K23" s="579">
        <v>0</v>
      </c>
      <c r="L23" s="579">
        <v>78</v>
      </c>
      <c r="M23" s="579">
        <v>0</v>
      </c>
      <c r="N23" s="579">
        <v>0</v>
      </c>
      <c r="O23" s="579">
        <v>0</v>
      </c>
      <c r="P23" s="579">
        <v>0</v>
      </c>
      <c r="Q23" s="579">
        <v>77</v>
      </c>
      <c r="R23" s="579">
        <v>3</v>
      </c>
      <c r="S23" s="579">
        <v>158</v>
      </c>
      <c r="T23" s="579">
        <v>0</v>
      </c>
      <c r="U23" s="579">
        <v>0</v>
      </c>
      <c r="V23" s="222"/>
    </row>
    <row r="24" spans="1:22" ht="21.6" customHeight="1">
      <c r="A24" s="14" t="s">
        <v>384</v>
      </c>
      <c r="B24" s="579">
        <v>0</v>
      </c>
      <c r="C24" s="579">
        <v>0</v>
      </c>
      <c r="D24" s="579">
        <v>0</v>
      </c>
      <c r="E24" s="579">
        <v>0</v>
      </c>
      <c r="F24" s="579">
        <v>0</v>
      </c>
      <c r="G24" s="579">
        <v>176</v>
      </c>
      <c r="H24" s="579">
        <v>0</v>
      </c>
      <c r="I24" s="579">
        <v>176</v>
      </c>
      <c r="J24" s="579">
        <v>0</v>
      </c>
      <c r="K24" s="579">
        <v>0</v>
      </c>
      <c r="L24" s="579">
        <v>0</v>
      </c>
      <c r="M24" s="579">
        <v>0</v>
      </c>
      <c r="N24" s="579">
        <v>0</v>
      </c>
      <c r="O24" s="579">
        <v>0</v>
      </c>
      <c r="P24" s="579">
        <v>0</v>
      </c>
      <c r="Q24" s="579">
        <v>21</v>
      </c>
      <c r="R24" s="579">
        <v>0</v>
      </c>
      <c r="S24" s="579">
        <v>21</v>
      </c>
      <c r="T24" s="579">
        <v>0</v>
      </c>
      <c r="U24" s="579">
        <v>0</v>
      </c>
      <c r="V24" s="222"/>
    </row>
    <row r="25" spans="1:22" ht="21.6" customHeight="1">
      <c r="A25" s="55" t="s">
        <v>198</v>
      </c>
      <c r="B25" s="580">
        <v>12854</v>
      </c>
      <c r="C25" s="580">
        <v>0</v>
      </c>
      <c r="D25" s="580">
        <v>729</v>
      </c>
      <c r="E25" s="580">
        <v>5136</v>
      </c>
      <c r="F25" s="580">
        <v>420</v>
      </c>
      <c r="G25" s="580">
        <v>2267</v>
      </c>
      <c r="H25" s="580">
        <v>0</v>
      </c>
      <c r="I25" s="580">
        <v>21406</v>
      </c>
      <c r="J25" s="580">
        <v>25</v>
      </c>
      <c r="K25" s="580">
        <v>528</v>
      </c>
      <c r="L25" s="580">
        <v>93</v>
      </c>
      <c r="M25" s="580">
        <v>0</v>
      </c>
      <c r="N25" s="580">
        <v>0</v>
      </c>
      <c r="O25" s="580">
        <v>0</v>
      </c>
      <c r="P25" s="580">
        <v>0</v>
      </c>
      <c r="Q25" s="580">
        <v>60</v>
      </c>
      <c r="R25" s="580">
        <v>0</v>
      </c>
      <c r="S25" s="580">
        <v>153</v>
      </c>
      <c r="T25" s="580">
        <v>0</v>
      </c>
      <c r="U25" s="580">
        <v>0</v>
      </c>
      <c r="V25" s="308"/>
    </row>
    <row r="26" spans="1:22" ht="21.6" customHeight="1">
      <c r="A26" s="54" t="s">
        <v>199</v>
      </c>
      <c r="B26" s="581">
        <v>7046</v>
      </c>
      <c r="C26" s="581">
        <v>0</v>
      </c>
      <c r="D26" s="581">
        <v>515</v>
      </c>
      <c r="E26" s="581">
        <v>3227</v>
      </c>
      <c r="F26" s="581">
        <v>560</v>
      </c>
      <c r="G26" s="581">
        <v>1880</v>
      </c>
      <c r="H26" s="581">
        <v>1506</v>
      </c>
      <c r="I26" s="581">
        <v>14734</v>
      </c>
      <c r="J26" s="581">
        <v>116</v>
      </c>
      <c r="K26" s="581">
        <v>0</v>
      </c>
      <c r="L26" s="581">
        <v>137</v>
      </c>
      <c r="M26" s="581">
        <v>0</v>
      </c>
      <c r="N26" s="581">
        <v>0</v>
      </c>
      <c r="O26" s="581">
        <v>0</v>
      </c>
      <c r="P26" s="581">
        <v>0</v>
      </c>
      <c r="Q26" s="581">
        <v>87</v>
      </c>
      <c r="R26" s="581">
        <v>0</v>
      </c>
      <c r="S26" s="581">
        <v>224</v>
      </c>
      <c r="T26" s="581">
        <v>0</v>
      </c>
      <c r="U26" s="581">
        <v>0</v>
      </c>
      <c r="V26" s="379"/>
    </row>
    <row r="27" spans="1:22" ht="21.6" customHeight="1">
      <c r="A27" s="14" t="s">
        <v>200</v>
      </c>
      <c r="B27" s="579">
        <v>7957</v>
      </c>
      <c r="C27" s="579">
        <v>1195</v>
      </c>
      <c r="D27" s="579">
        <v>60</v>
      </c>
      <c r="E27" s="579">
        <v>0</v>
      </c>
      <c r="F27" s="579">
        <v>0</v>
      </c>
      <c r="G27" s="579">
        <v>3387</v>
      </c>
      <c r="H27" s="579">
        <v>0</v>
      </c>
      <c r="I27" s="579">
        <v>12599</v>
      </c>
      <c r="J27" s="579">
        <v>0</v>
      </c>
      <c r="K27" s="579">
        <v>0</v>
      </c>
      <c r="L27" s="579">
        <v>95</v>
      </c>
      <c r="M27" s="579">
        <v>0</v>
      </c>
      <c r="N27" s="579">
        <v>0</v>
      </c>
      <c r="O27" s="579">
        <v>0</v>
      </c>
      <c r="P27" s="579">
        <v>0</v>
      </c>
      <c r="Q27" s="579">
        <v>139</v>
      </c>
      <c r="R27" s="579">
        <v>0</v>
      </c>
      <c r="S27" s="579">
        <v>234</v>
      </c>
      <c r="T27" s="579">
        <v>0</v>
      </c>
      <c r="U27" s="579">
        <v>0</v>
      </c>
      <c r="V27" s="222"/>
    </row>
    <row r="28" spans="1:22" ht="21.6" customHeight="1">
      <c r="A28" s="14" t="s">
        <v>201</v>
      </c>
      <c r="B28" s="579">
        <v>54</v>
      </c>
      <c r="C28" s="579">
        <v>0</v>
      </c>
      <c r="D28" s="579">
        <v>0</v>
      </c>
      <c r="E28" s="579">
        <v>3</v>
      </c>
      <c r="F28" s="579">
        <v>0</v>
      </c>
      <c r="G28" s="579">
        <v>559</v>
      </c>
      <c r="H28" s="579">
        <v>0</v>
      </c>
      <c r="I28" s="579">
        <v>616</v>
      </c>
      <c r="J28" s="579">
        <v>0</v>
      </c>
      <c r="K28" s="579">
        <v>0</v>
      </c>
      <c r="L28" s="579">
        <v>0</v>
      </c>
      <c r="M28" s="579">
        <v>0</v>
      </c>
      <c r="N28" s="579">
        <v>0</v>
      </c>
      <c r="O28" s="579">
        <v>0</v>
      </c>
      <c r="P28" s="579">
        <v>0</v>
      </c>
      <c r="Q28" s="579">
        <v>32</v>
      </c>
      <c r="R28" s="579">
        <v>0</v>
      </c>
      <c r="S28" s="579">
        <v>32</v>
      </c>
      <c r="T28" s="579">
        <v>0</v>
      </c>
      <c r="U28" s="579">
        <v>0</v>
      </c>
      <c r="V28" s="222"/>
    </row>
    <row r="29" spans="1:22" ht="21.6" customHeight="1">
      <c r="A29" s="14" t="s">
        <v>202</v>
      </c>
      <c r="B29" s="579">
        <v>7420</v>
      </c>
      <c r="C29" s="579">
        <v>0</v>
      </c>
      <c r="D29" s="579">
        <v>240</v>
      </c>
      <c r="E29" s="579">
        <v>838</v>
      </c>
      <c r="F29" s="579">
        <v>0</v>
      </c>
      <c r="G29" s="579">
        <v>3321</v>
      </c>
      <c r="H29" s="579">
        <v>0</v>
      </c>
      <c r="I29" s="579">
        <v>11819</v>
      </c>
      <c r="J29" s="579">
        <v>36</v>
      </c>
      <c r="K29" s="579">
        <v>0</v>
      </c>
      <c r="L29" s="579">
        <v>140</v>
      </c>
      <c r="M29" s="579">
        <v>0</v>
      </c>
      <c r="N29" s="579">
        <v>0</v>
      </c>
      <c r="O29" s="579">
        <v>0</v>
      </c>
      <c r="P29" s="579">
        <v>0</v>
      </c>
      <c r="Q29" s="579">
        <v>152</v>
      </c>
      <c r="R29" s="579">
        <v>0</v>
      </c>
      <c r="S29" s="579">
        <v>292</v>
      </c>
      <c r="T29" s="579">
        <v>5</v>
      </c>
      <c r="U29" s="579">
        <v>0</v>
      </c>
      <c r="V29" s="222"/>
    </row>
    <row r="30" spans="1:22" ht="21.6" customHeight="1">
      <c r="A30" s="55" t="s">
        <v>203</v>
      </c>
      <c r="B30" s="580">
        <v>1435</v>
      </c>
      <c r="C30" s="580">
        <v>0</v>
      </c>
      <c r="D30" s="580">
        <v>216</v>
      </c>
      <c r="E30" s="580">
        <v>919</v>
      </c>
      <c r="F30" s="580">
        <v>0</v>
      </c>
      <c r="G30" s="580">
        <v>1022</v>
      </c>
      <c r="H30" s="580">
        <v>11</v>
      </c>
      <c r="I30" s="580">
        <v>3603</v>
      </c>
      <c r="J30" s="580">
        <v>393</v>
      </c>
      <c r="K30" s="580">
        <v>0</v>
      </c>
      <c r="L30" s="580">
        <v>32</v>
      </c>
      <c r="M30" s="580">
        <v>0</v>
      </c>
      <c r="N30" s="580">
        <v>0</v>
      </c>
      <c r="O30" s="580">
        <v>0</v>
      </c>
      <c r="P30" s="580">
        <v>0</v>
      </c>
      <c r="Q30" s="580">
        <v>34</v>
      </c>
      <c r="R30" s="580">
        <v>0</v>
      </c>
      <c r="S30" s="580">
        <v>66</v>
      </c>
      <c r="T30" s="580">
        <v>23</v>
      </c>
      <c r="U30" s="580">
        <v>0</v>
      </c>
      <c r="V30" s="308"/>
    </row>
    <row r="31" spans="1:22" ht="21.6" customHeight="1">
      <c r="A31" s="54" t="s">
        <v>204</v>
      </c>
      <c r="B31" s="578">
        <v>140</v>
      </c>
      <c r="C31" s="578">
        <v>0</v>
      </c>
      <c r="D31" s="578">
        <v>0</v>
      </c>
      <c r="E31" s="578">
        <v>12</v>
      </c>
      <c r="F31" s="578">
        <v>0</v>
      </c>
      <c r="G31" s="578">
        <v>284</v>
      </c>
      <c r="H31" s="578">
        <v>0</v>
      </c>
      <c r="I31" s="578">
        <v>436</v>
      </c>
      <c r="J31" s="578">
        <v>0</v>
      </c>
      <c r="K31" s="578">
        <v>0</v>
      </c>
      <c r="L31" s="578">
        <v>1</v>
      </c>
      <c r="M31" s="578">
        <v>0</v>
      </c>
      <c r="N31" s="578">
        <v>0</v>
      </c>
      <c r="O31" s="578">
        <v>0</v>
      </c>
      <c r="P31" s="578">
        <v>0</v>
      </c>
      <c r="Q31" s="578">
        <v>0</v>
      </c>
      <c r="R31" s="578">
        <v>0</v>
      </c>
      <c r="S31" s="578">
        <v>1</v>
      </c>
      <c r="T31" s="578">
        <v>0</v>
      </c>
      <c r="U31" s="578">
        <v>0</v>
      </c>
      <c r="V31" s="278"/>
    </row>
    <row r="32" spans="1:22" ht="21.6" customHeight="1">
      <c r="A32" s="14" t="s">
        <v>226</v>
      </c>
      <c r="B32" s="579">
        <v>2758</v>
      </c>
      <c r="C32" s="579">
        <v>0</v>
      </c>
      <c r="D32" s="579">
        <v>0</v>
      </c>
      <c r="E32" s="579">
        <v>53</v>
      </c>
      <c r="F32" s="579">
        <v>80</v>
      </c>
      <c r="G32" s="579">
        <v>919</v>
      </c>
      <c r="H32" s="579">
        <v>0</v>
      </c>
      <c r="I32" s="579">
        <v>3810</v>
      </c>
      <c r="J32" s="579">
        <v>0</v>
      </c>
      <c r="K32" s="579">
        <v>0</v>
      </c>
      <c r="L32" s="579">
        <v>19</v>
      </c>
      <c r="M32" s="579">
        <v>0</v>
      </c>
      <c r="N32" s="579">
        <v>0</v>
      </c>
      <c r="O32" s="579">
        <v>0</v>
      </c>
      <c r="P32" s="579">
        <v>0</v>
      </c>
      <c r="Q32" s="579">
        <v>21</v>
      </c>
      <c r="R32" s="579">
        <v>0</v>
      </c>
      <c r="S32" s="579">
        <v>40</v>
      </c>
      <c r="T32" s="579">
        <v>0</v>
      </c>
      <c r="U32" s="579">
        <v>0</v>
      </c>
      <c r="V32" s="222"/>
    </row>
    <row r="33" spans="1:23" ht="21.6" customHeight="1">
      <c r="A33" s="14" t="s">
        <v>205</v>
      </c>
      <c r="B33" s="579">
        <v>6588</v>
      </c>
      <c r="C33" s="579">
        <v>0</v>
      </c>
      <c r="D33" s="579">
        <v>11</v>
      </c>
      <c r="E33" s="579">
        <v>2131</v>
      </c>
      <c r="F33" s="579">
        <v>78</v>
      </c>
      <c r="G33" s="579">
        <v>2511</v>
      </c>
      <c r="H33" s="579">
        <v>0</v>
      </c>
      <c r="I33" s="579">
        <v>11319</v>
      </c>
      <c r="J33" s="579">
        <v>11</v>
      </c>
      <c r="K33" s="579">
        <v>0</v>
      </c>
      <c r="L33" s="579">
        <v>6</v>
      </c>
      <c r="M33" s="579">
        <v>0</v>
      </c>
      <c r="N33" s="579">
        <v>0</v>
      </c>
      <c r="O33" s="579">
        <v>0</v>
      </c>
      <c r="P33" s="579">
        <v>0</v>
      </c>
      <c r="Q33" s="579">
        <v>2</v>
      </c>
      <c r="R33" s="579">
        <v>0</v>
      </c>
      <c r="S33" s="579">
        <v>8</v>
      </c>
      <c r="T33" s="579">
        <v>0</v>
      </c>
      <c r="U33" s="579">
        <v>0</v>
      </c>
      <c r="V33" s="222"/>
    </row>
    <row r="34" spans="1:23" ht="21.6" customHeight="1">
      <c r="A34" s="14" t="s">
        <v>206</v>
      </c>
      <c r="B34" s="579">
        <v>8377</v>
      </c>
      <c r="C34" s="579">
        <v>0</v>
      </c>
      <c r="D34" s="579">
        <v>2</v>
      </c>
      <c r="E34" s="579">
        <v>3214</v>
      </c>
      <c r="F34" s="579">
        <v>0</v>
      </c>
      <c r="G34" s="579">
        <v>4749</v>
      </c>
      <c r="H34" s="579">
        <v>0</v>
      </c>
      <c r="I34" s="579">
        <v>16342</v>
      </c>
      <c r="J34" s="579">
        <v>11</v>
      </c>
      <c r="K34" s="579">
        <v>0</v>
      </c>
      <c r="L34" s="579">
        <v>0</v>
      </c>
      <c r="M34" s="579">
        <v>0</v>
      </c>
      <c r="N34" s="579">
        <v>0</v>
      </c>
      <c r="O34" s="579">
        <v>0</v>
      </c>
      <c r="P34" s="579">
        <v>0</v>
      </c>
      <c r="Q34" s="579">
        <v>2</v>
      </c>
      <c r="R34" s="579">
        <v>0</v>
      </c>
      <c r="S34" s="579">
        <v>2</v>
      </c>
      <c r="T34" s="579">
        <v>0</v>
      </c>
      <c r="U34" s="579">
        <v>0</v>
      </c>
      <c r="V34" s="222"/>
    </row>
    <row r="35" spans="1:23" ht="21.6" customHeight="1">
      <c r="A35" s="55" t="s">
        <v>208</v>
      </c>
      <c r="B35" s="580">
        <v>4536</v>
      </c>
      <c r="C35" s="580">
        <v>0</v>
      </c>
      <c r="D35" s="580">
        <v>0</v>
      </c>
      <c r="E35" s="580">
        <v>78</v>
      </c>
      <c r="F35" s="580">
        <v>0</v>
      </c>
      <c r="G35" s="580">
        <v>2518</v>
      </c>
      <c r="H35" s="580">
        <v>0</v>
      </c>
      <c r="I35" s="580">
        <v>7132</v>
      </c>
      <c r="J35" s="580">
        <v>0</v>
      </c>
      <c r="K35" s="580">
        <v>0</v>
      </c>
      <c r="L35" s="580">
        <v>143</v>
      </c>
      <c r="M35" s="580">
        <v>0</v>
      </c>
      <c r="N35" s="580">
        <v>0</v>
      </c>
      <c r="O35" s="580">
        <v>0</v>
      </c>
      <c r="P35" s="580">
        <v>0</v>
      </c>
      <c r="Q35" s="580">
        <v>121</v>
      </c>
      <c r="R35" s="580">
        <v>0</v>
      </c>
      <c r="S35" s="580">
        <v>264</v>
      </c>
      <c r="T35" s="580">
        <v>0</v>
      </c>
      <c r="U35" s="580">
        <v>0</v>
      </c>
      <c r="V35" s="308"/>
    </row>
    <row r="36" spans="1:23" ht="21.6" customHeight="1">
      <c r="A36" s="54" t="s">
        <v>273</v>
      </c>
      <c r="B36" s="578">
        <v>30</v>
      </c>
      <c r="C36" s="578">
        <v>0</v>
      </c>
      <c r="D36" s="578">
        <v>0</v>
      </c>
      <c r="E36" s="578">
        <v>0</v>
      </c>
      <c r="F36" s="578">
        <v>0</v>
      </c>
      <c r="G36" s="578">
        <v>10</v>
      </c>
      <c r="H36" s="578">
        <v>0</v>
      </c>
      <c r="I36" s="578">
        <v>40</v>
      </c>
      <c r="J36" s="578">
        <v>0</v>
      </c>
      <c r="K36" s="578">
        <v>0</v>
      </c>
      <c r="L36" s="578">
        <v>0</v>
      </c>
      <c r="M36" s="578">
        <v>0</v>
      </c>
      <c r="N36" s="578">
        <v>0</v>
      </c>
      <c r="O36" s="578">
        <v>0</v>
      </c>
      <c r="P36" s="578">
        <v>0</v>
      </c>
      <c r="Q36" s="578">
        <v>0</v>
      </c>
      <c r="R36" s="578">
        <v>0</v>
      </c>
      <c r="S36" s="578">
        <v>0</v>
      </c>
      <c r="T36" s="578">
        <v>0</v>
      </c>
      <c r="U36" s="578">
        <v>0</v>
      </c>
      <c r="V36" s="278"/>
    </row>
    <row r="37" spans="1:23" ht="21.6" customHeight="1">
      <c r="A37" s="14" t="s">
        <v>210</v>
      </c>
      <c r="B37" s="579">
        <v>141</v>
      </c>
      <c r="C37" s="579">
        <v>0</v>
      </c>
      <c r="D37" s="579">
        <v>0</v>
      </c>
      <c r="E37" s="579">
        <v>303</v>
      </c>
      <c r="F37" s="579">
        <v>0</v>
      </c>
      <c r="G37" s="579">
        <v>77</v>
      </c>
      <c r="H37" s="579">
        <v>0</v>
      </c>
      <c r="I37" s="579">
        <v>521</v>
      </c>
      <c r="J37" s="579">
        <v>0</v>
      </c>
      <c r="K37" s="579">
        <v>0</v>
      </c>
      <c r="L37" s="579">
        <v>0</v>
      </c>
      <c r="M37" s="579">
        <v>0</v>
      </c>
      <c r="N37" s="579">
        <v>0</v>
      </c>
      <c r="O37" s="579">
        <v>0</v>
      </c>
      <c r="P37" s="579">
        <v>0</v>
      </c>
      <c r="Q37" s="579">
        <v>0</v>
      </c>
      <c r="R37" s="579">
        <v>0</v>
      </c>
      <c r="S37" s="579">
        <v>0</v>
      </c>
      <c r="T37" s="579">
        <v>0</v>
      </c>
      <c r="U37" s="579">
        <v>0</v>
      </c>
      <c r="V37" s="222"/>
    </row>
    <row r="38" spans="1:23" ht="21.6" customHeight="1">
      <c r="A38" s="14" t="s">
        <v>214</v>
      </c>
      <c r="B38" s="579">
        <v>15</v>
      </c>
      <c r="C38" s="579">
        <v>0</v>
      </c>
      <c r="D38" s="579">
        <v>0</v>
      </c>
      <c r="E38" s="579">
        <v>0</v>
      </c>
      <c r="F38" s="579">
        <v>0</v>
      </c>
      <c r="G38" s="579">
        <v>117</v>
      </c>
      <c r="H38" s="579">
        <v>0</v>
      </c>
      <c r="I38" s="579">
        <v>132</v>
      </c>
      <c r="J38" s="579">
        <v>0</v>
      </c>
      <c r="K38" s="579">
        <v>0</v>
      </c>
      <c r="L38" s="579">
        <v>0</v>
      </c>
      <c r="M38" s="579">
        <v>0</v>
      </c>
      <c r="N38" s="579">
        <v>0</v>
      </c>
      <c r="O38" s="579">
        <v>0</v>
      </c>
      <c r="P38" s="579">
        <v>0</v>
      </c>
      <c r="Q38" s="579">
        <v>0</v>
      </c>
      <c r="R38" s="579">
        <v>0</v>
      </c>
      <c r="S38" s="579">
        <v>0</v>
      </c>
      <c r="T38" s="579">
        <v>0</v>
      </c>
      <c r="U38" s="579">
        <v>0</v>
      </c>
      <c r="V38" s="222"/>
    </row>
    <row r="39" spans="1:23" ht="21.6" customHeight="1">
      <c r="A39" s="367" t="s">
        <v>269</v>
      </c>
      <c r="B39" s="579">
        <v>7319</v>
      </c>
      <c r="C39" s="579">
        <v>0</v>
      </c>
      <c r="D39" s="579">
        <v>0</v>
      </c>
      <c r="E39" s="579">
        <v>705</v>
      </c>
      <c r="F39" s="579">
        <v>88</v>
      </c>
      <c r="G39" s="579">
        <v>2687</v>
      </c>
      <c r="H39" s="579">
        <v>476</v>
      </c>
      <c r="I39" s="579">
        <v>11275</v>
      </c>
      <c r="J39" s="579"/>
      <c r="K39" s="579"/>
      <c r="L39" s="579">
        <v>200</v>
      </c>
      <c r="M39" s="579">
        <v>0</v>
      </c>
      <c r="N39" s="579">
        <v>0</v>
      </c>
      <c r="O39" s="579">
        <v>0</v>
      </c>
      <c r="P39" s="579">
        <v>0</v>
      </c>
      <c r="Q39" s="579">
        <v>95</v>
      </c>
      <c r="R39" s="579">
        <v>8</v>
      </c>
      <c r="S39" s="579">
        <v>303</v>
      </c>
      <c r="T39" s="579">
        <v>0</v>
      </c>
      <c r="U39" s="579">
        <v>0</v>
      </c>
      <c r="V39" s="368"/>
    </row>
    <row r="40" spans="1:23" ht="21.6" customHeight="1">
      <c r="A40" s="14" t="s">
        <v>219</v>
      </c>
      <c r="B40" s="579">
        <v>4209</v>
      </c>
      <c r="C40" s="579">
        <v>0</v>
      </c>
      <c r="D40" s="579">
        <v>0</v>
      </c>
      <c r="E40" s="579">
        <v>0</v>
      </c>
      <c r="F40" s="579">
        <v>0</v>
      </c>
      <c r="G40" s="579">
        <v>359</v>
      </c>
      <c r="H40" s="579">
        <v>0</v>
      </c>
      <c r="I40" s="579">
        <v>4568</v>
      </c>
      <c r="J40" s="579">
        <v>0</v>
      </c>
      <c r="K40" s="579">
        <v>0</v>
      </c>
      <c r="L40" s="579">
        <v>58</v>
      </c>
      <c r="M40" s="579">
        <v>0</v>
      </c>
      <c r="N40" s="579">
        <v>0</v>
      </c>
      <c r="O40" s="579">
        <v>0</v>
      </c>
      <c r="P40" s="579">
        <v>0</v>
      </c>
      <c r="Q40" s="579">
        <v>10</v>
      </c>
      <c r="R40" s="579">
        <v>0</v>
      </c>
      <c r="S40" s="579">
        <v>68</v>
      </c>
      <c r="T40" s="579">
        <v>0</v>
      </c>
      <c r="U40" s="579">
        <v>0</v>
      </c>
      <c r="V40" s="68"/>
    </row>
    <row r="41" spans="1:23" ht="21.6" customHeight="1">
      <c r="A41" s="54" t="s">
        <v>211</v>
      </c>
      <c r="B41" s="578">
        <v>7341</v>
      </c>
      <c r="C41" s="578">
        <v>0</v>
      </c>
      <c r="D41" s="578">
        <v>0</v>
      </c>
      <c r="E41" s="578">
        <v>2808</v>
      </c>
      <c r="F41" s="578">
        <v>0</v>
      </c>
      <c r="G41" s="578">
        <v>2734</v>
      </c>
      <c r="H41" s="578">
        <v>0</v>
      </c>
      <c r="I41" s="578">
        <v>12883</v>
      </c>
      <c r="J41" s="578">
        <v>322</v>
      </c>
      <c r="K41" s="578">
        <v>0</v>
      </c>
      <c r="L41" s="578">
        <v>110</v>
      </c>
      <c r="M41" s="578">
        <v>0</v>
      </c>
      <c r="N41" s="578">
        <v>0</v>
      </c>
      <c r="O41" s="578">
        <v>0</v>
      </c>
      <c r="P41" s="578">
        <v>0</v>
      </c>
      <c r="Q41" s="578">
        <v>62</v>
      </c>
      <c r="R41" s="578">
        <v>0</v>
      </c>
      <c r="S41" s="578">
        <v>172</v>
      </c>
      <c r="T41" s="578">
        <v>12</v>
      </c>
      <c r="U41" s="578">
        <v>0</v>
      </c>
      <c r="V41" s="403"/>
    </row>
    <row r="42" spans="1:23" ht="21.6" customHeight="1">
      <c r="A42" s="14" t="s">
        <v>212</v>
      </c>
      <c r="B42" s="579">
        <v>0</v>
      </c>
      <c r="C42" s="579">
        <v>0</v>
      </c>
      <c r="D42" s="579">
        <v>0</v>
      </c>
      <c r="E42" s="579">
        <v>285</v>
      </c>
      <c r="F42" s="579">
        <v>165</v>
      </c>
      <c r="G42" s="579">
        <v>1577</v>
      </c>
      <c r="H42" s="579">
        <v>0</v>
      </c>
      <c r="I42" s="579">
        <v>2027</v>
      </c>
      <c r="J42" s="579">
        <v>0</v>
      </c>
      <c r="K42" s="579">
        <v>0</v>
      </c>
      <c r="L42" s="579">
        <v>0</v>
      </c>
      <c r="M42" s="579">
        <v>0</v>
      </c>
      <c r="N42" s="579">
        <v>0</v>
      </c>
      <c r="O42" s="579">
        <v>0</v>
      </c>
      <c r="P42" s="579">
        <v>0</v>
      </c>
      <c r="Q42" s="579">
        <v>69</v>
      </c>
      <c r="R42" s="579">
        <v>0</v>
      </c>
      <c r="S42" s="579">
        <v>69</v>
      </c>
      <c r="T42" s="579">
        <v>0</v>
      </c>
      <c r="U42" s="579">
        <v>0</v>
      </c>
      <c r="V42" s="372"/>
    </row>
    <row r="43" spans="1:23" ht="21.6" customHeight="1">
      <c r="A43" s="14" t="s">
        <v>215</v>
      </c>
      <c r="B43" s="579">
        <v>781</v>
      </c>
      <c r="C43" s="579">
        <v>0</v>
      </c>
      <c r="D43" s="579">
        <v>0</v>
      </c>
      <c r="E43" s="579">
        <v>33</v>
      </c>
      <c r="F43" s="579">
        <v>0</v>
      </c>
      <c r="G43" s="579">
        <v>1000</v>
      </c>
      <c r="H43" s="579">
        <v>0</v>
      </c>
      <c r="I43" s="579">
        <v>1814</v>
      </c>
      <c r="J43" s="579">
        <v>10</v>
      </c>
      <c r="K43" s="579">
        <v>0</v>
      </c>
      <c r="L43" s="579">
        <v>34</v>
      </c>
      <c r="M43" s="579">
        <v>0</v>
      </c>
      <c r="N43" s="579">
        <v>0</v>
      </c>
      <c r="O43" s="579">
        <v>0</v>
      </c>
      <c r="P43" s="579">
        <v>0</v>
      </c>
      <c r="Q43" s="579">
        <v>75</v>
      </c>
      <c r="R43" s="579">
        <v>0</v>
      </c>
      <c r="S43" s="579">
        <v>109</v>
      </c>
      <c r="T43" s="579">
        <v>0</v>
      </c>
      <c r="U43" s="579">
        <v>0</v>
      </c>
      <c r="V43" s="255"/>
    </row>
    <row r="44" spans="1:23" ht="21.6" customHeight="1">
      <c r="A44" s="14" t="s">
        <v>213</v>
      </c>
      <c r="B44" s="579">
        <v>4048</v>
      </c>
      <c r="C44" s="579">
        <v>0</v>
      </c>
      <c r="D44" s="579">
        <v>182</v>
      </c>
      <c r="E44" s="579">
        <v>122</v>
      </c>
      <c r="F44" s="579">
        <v>0</v>
      </c>
      <c r="G44" s="579">
        <v>2606</v>
      </c>
      <c r="H44" s="579">
        <v>0</v>
      </c>
      <c r="I44" s="579">
        <v>6958</v>
      </c>
      <c r="J44" s="579">
        <v>0</v>
      </c>
      <c r="K44" s="579">
        <v>0</v>
      </c>
      <c r="L44" s="579">
        <v>161</v>
      </c>
      <c r="M44" s="579">
        <v>0</v>
      </c>
      <c r="N44" s="579">
        <v>2</v>
      </c>
      <c r="O44" s="579">
        <v>0</v>
      </c>
      <c r="P44" s="579">
        <v>0</v>
      </c>
      <c r="Q44" s="579">
        <v>140</v>
      </c>
      <c r="R44" s="579">
        <v>0</v>
      </c>
      <c r="S44" s="579">
        <v>303</v>
      </c>
      <c r="T44" s="579">
        <v>0</v>
      </c>
      <c r="U44" s="579">
        <v>0</v>
      </c>
      <c r="V44" s="255"/>
    </row>
    <row r="45" spans="1:23" ht="21.6" customHeight="1" thickBot="1">
      <c r="A45" s="56" t="s">
        <v>216</v>
      </c>
      <c r="B45" s="582">
        <v>7858</v>
      </c>
      <c r="C45" s="582">
        <v>0</v>
      </c>
      <c r="D45" s="582">
        <v>472</v>
      </c>
      <c r="E45" s="582">
        <v>1946</v>
      </c>
      <c r="F45" s="582">
        <v>465</v>
      </c>
      <c r="G45" s="582">
        <v>1812</v>
      </c>
      <c r="H45" s="582">
        <v>1</v>
      </c>
      <c r="I45" s="582">
        <v>12554</v>
      </c>
      <c r="J45" s="582">
        <v>0</v>
      </c>
      <c r="K45" s="582">
        <v>0</v>
      </c>
      <c r="L45" s="582">
        <v>147</v>
      </c>
      <c r="M45" s="582">
        <v>0</v>
      </c>
      <c r="N45" s="582">
        <v>0</v>
      </c>
      <c r="O45" s="582">
        <v>0</v>
      </c>
      <c r="P45" s="582">
        <v>0</v>
      </c>
      <c r="Q45" s="582">
        <v>73</v>
      </c>
      <c r="R45" s="582">
        <v>0</v>
      </c>
      <c r="S45" s="582">
        <v>220</v>
      </c>
      <c r="T45" s="582">
        <v>0</v>
      </c>
      <c r="U45" s="582">
        <v>0</v>
      </c>
      <c r="V45" s="439"/>
    </row>
    <row r="46" spans="1:23" ht="21.6" customHeight="1" thickBot="1">
      <c r="A46" s="18" t="s">
        <v>145</v>
      </c>
      <c r="B46" s="43">
        <v>241540</v>
      </c>
      <c r="C46" s="43">
        <v>7883</v>
      </c>
      <c r="D46" s="43">
        <v>3346</v>
      </c>
      <c r="E46" s="43">
        <v>39021</v>
      </c>
      <c r="F46" s="43">
        <v>3110</v>
      </c>
      <c r="G46" s="43">
        <v>93923</v>
      </c>
      <c r="H46" s="43">
        <v>4688</v>
      </c>
      <c r="I46" s="43">
        <v>393511</v>
      </c>
      <c r="J46" s="43">
        <v>1510</v>
      </c>
      <c r="K46" s="43">
        <v>4405</v>
      </c>
      <c r="L46" s="43">
        <v>4589</v>
      </c>
      <c r="M46" s="43">
        <v>0</v>
      </c>
      <c r="N46" s="43">
        <v>2</v>
      </c>
      <c r="O46" s="43">
        <v>0</v>
      </c>
      <c r="P46" s="43">
        <v>0</v>
      </c>
      <c r="Q46" s="43">
        <v>3563</v>
      </c>
      <c r="R46" s="43">
        <v>84</v>
      </c>
      <c r="S46" s="43">
        <v>8238</v>
      </c>
      <c r="T46" s="43">
        <v>64</v>
      </c>
      <c r="U46" s="43">
        <v>0</v>
      </c>
      <c r="V46" s="197"/>
    </row>
    <row r="47" spans="1:23" ht="21.6" customHeight="1">
      <c r="A47" s="427" t="s">
        <v>217</v>
      </c>
      <c r="B47" s="768">
        <v>13</v>
      </c>
      <c r="C47" s="768">
        <v>0</v>
      </c>
      <c r="D47" s="768">
        <v>0</v>
      </c>
      <c r="E47" s="768">
        <v>0</v>
      </c>
      <c r="F47" s="768">
        <v>0</v>
      </c>
      <c r="G47" s="768">
        <v>1453</v>
      </c>
      <c r="H47" s="768">
        <v>0</v>
      </c>
      <c r="I47" s="768">
        <v>1466</v>
      </c>
      <c r="J47" s="768">
        <v>0</v>
      </c>
      <c r="K47" s="768">
        <v>0</v>
      </c>
      <c r="L47" s="768">
        <v>0</v>
      </c>
      <c r="M47" s="768">
        <v>0</v>
      </c>
      <c r="N47" s="768">
        <v>0</v>
      </c>
      <c r="O47" s="768">
        <v>0</v>
      </c>
      <c r="P47" s="768">
        <v>0</v>
      </c>
      <c r="Q47" s="768">
        <v>55</v>
      </c>
      <c r="R47" s="768">
        <v>0</v>
      </c>
      <c r="S47" s="768">
        <v>55</v>
      </c>
      <c r="T47" s="768">
        <v>0</v>
      </c>
      <c r="U47" s="768">
        <v>0</v>
      </c>
      <c r="V47" s="766"/>
    </row>
    <row r="48" spans="1:23" ht="21.6" customHeight="1">
      <c r="A48" s="14" t="s">
        <v>218</v>
      </c>
      <c r="B48" s="763"/>
      <c r="C48" s="763"/>
      <c r="D48" s="763"/>
      <c r="E48" s="763"/>
      <c r="F48" s="763"/>
      <c r="G48" s="763"/>
      <c r="H48" s="763"/>
      <c r="I48" s="763">
        <v>0</v>
      </c>
      <c r="J48" s="763"/>
      <c r="K48" s="763"/>
      <c r="L48" s="763"/>
      <c r="M48" s="763"/>
      <c r="N48" s="763"/>
      <c r="O48" s="763"/>
      <c r="P48" s="763"/>
      <c r="Q48" s="764"/>
      <c r="R48" s="763"/>
      <c r="S48" s="763">
        <v>0</v>
      </c>
      <c r="T48" s="763"/>
      <c r="U48" s="763"/>
      <c r="V48" s="765"/>
      <c r="W48" s="62"/>
    </row>
    <row r="49" spans="1:22" ht="21.6" customHeight="1" thickBot="1">
      <c r="A49" s="56" t="s">
        <v>247</v>
      </c>
      <c r="B49" s="769">
        <v>27104</v>
      </c>
      <c r="C49" s="769">
        <v>13911</v>
      </c>
      <c r="D49" s="769">
        <v>96</v>
      </c>
      <c r="E49" s="769">
        <v>5393</v>
      </c>
      <c r="F49" s="769">
        <v>182</v>
      </c>
      <c r="G49" s="769">
        <v>2495</v>
      </c>
      <c r="H49" s="769">
        <v>0</v>
      </c>
      <c r="I49" s="769">
        <v>49181</v>
      </c>
      <c r="J49" s="769">
        <v>1462</v>
      </c>
      <c r="K49" s="769">
        <v>8068</v>
      </c>
      <c r="L49" s="769">
        <v>140</v>
      </c>
      <c r="M49" s="769">
        <v>0</v>
      </c>
      <c r="N49" s="769">
        <v>0</v>
      </c>
      <c r="O49" s="769">
        <v>0</v>
      </c>
      <c r="P49" s="769">
        <v>0</v>
      </c>
      <c r="Q49" s="769">
        <v>14</v>
      </c>
      <c r="R49" s="769">
        <v>0</v>
      </c>
      <c r="S49" s="769">
        <v>154</v>
      </c>
      <c r="T49" s="769">
        <v>32</v>
      </c>
      <c r="U49" s="769">
        <v>6</v>
      </c>
      <c r="V49" s="767"/>
    </row>
    <row r="50" spans="1:22" ht="21.6" customHeight="1" thickBot="1">
      <c r="A50" s="17" t="s">
        <v>145</v>
      </c>
      <c r="B50" s="41">
        <f>SUM(B47:B49)</f>
        <v>27117</v>
      </c>
      <c r="C50" s="41">
        <f t="shared" ref="C50:U50" si="0">SUM(C47:C49)</f>
        <v>13911</v>
      </c>
      <c r="D50" s="41">
        <f t="shared" si="0"/>
        <v>96</v>
      </c>
      <c r="E50" s="41">
        <f t="shared" si="0"/>
        <v>5393</v>
      </c>
      <c r="F50" s="41">
        <f t="shared" si="0"/>
        <v>182</v>
      </c>
      <c r="G50" s="41">
        <f t="shared" si="0"/>
        <v>3948</v>
      </c>
      <c r="H50" s="41">
        <f t="shared" si="0"/>
        <v>0</v>
      </c>
      <c r="I50" s="41">
        <f t="shared" si="0"/>
        <v>50647</v>
      </c>
      <c r="J50" s="41">
        <f t="shared" si="0"/>
        <v>1462</v>
      </c>
      <c r="K50" s="41">
        <f t="shared" si="0"/>
        <v>8068</v>
      </c>
      <c r="L50" s="41">
        <f t="shared" si="0"/>
        <v>140</v>
      </c>
      <c r="M50" s="41">
        <f t="shared" si="0"/>
        <v>0</v>
      </c>
      <c r="N50" s="41">
        <f t="shared" si="0"/>
        <v>0</v>
      </c>
      <c r="O50" s="41">
        <f t="shared" si="0"/>
        <v>0</v>
      </c>
      <c r="P50" s="41">
        <f t="shared" si="0"/>
        <v>0</v>
      </c>
      <c r="Q50" s="41">
        <f t="shared" si="0"/>
        <v>69</v>
      </c>
      <c r="R50" s="41">
        <f t="shared" si="0"/>
        <v>0</v>
      </c>
      <c r="S50" s="41">
        <f t="shared" si="0"/>
        <v>209</v>
      </c>
      <c r="T50" s="41">
        <f t="shared" si="0"/>
        <v>32</v>
      </c>
      <c r="U50" s="41">
        <f t="shared" si="0"/>
        <v>6</v>
      </c>
      <c r="V50" s="113"/>
    </row>
    <row r="51" spans="1:22" ht="21.6" customHeight="1" thickBot="1">
      <c r="A51" s="18" t="s">
        <v>11</v>
      </c>
      <c r="B51" s="43">
        <f>B46+B50</f>
        <v>268657</v>
      </c>
      <c r="C51" s="43">
        <f t="shared" ref="C51:U51" si="1">C46+C50</f>
        <v>21794</v>
      </c>
      <c r="D51" s="43">
        <f t="shared" si="1"/>
        <v>3442</v>
      </c>
      <c r="E51" s="43">
        <f t="shared" si="1"/>
        <v>44414</v>
      </c>
      <c r="F51" s="43">
        <f t="shared" si="1"/>
        <v>3292</v>
      </c>
      <c r="G51" s="43">
        <f t="shared" si="1"/>
        <v>97871</v>
      </c>
      <c r="H51" s="43">
        <f t="shared" si="1"/>
        <v>4688</v>
      </c>
      <c r="I51" s="43">
        <f t="shared" si="1"/>
        <v>444158</v>
      </c>
      <c r="J51" s="43">
        <f t="shared" si="1"/>
        <v>2972</v>
      </c>
      <c r="K51" s="43">
        <f t="shared" si="1"/>
        <v>12473</v>
      </c>
      <c r="L51" s="43">
        <f t="shared" si="1"/>
        <v>4729</v>
      </c>
      <c r="M51" s="43">
        <f t="shared" si="1"/>
        <v>0</v>
      </c>
      <c r="N51" s="43">
        <f t="shared" si="1"/>
        <v>2</v>
      </c>
      <c r="O51" s="43">
        <f t="shared" si="1"/>
        <v>0</v>
      </c>
      <c r="P51" s="43">
        <f t="shared" si="1"/>
        <v>0</v>
      </c>
      <c r="Q51" s="43">
        <f t="shared" si="1"/>
        <v>3632</v>
      </c>
      <c r="R51" s="43">
        <f t="shared" si="1"/>
        <v>84</v>
      </c>
      <c r="S51" s="43">
        <f t="shared" si="1"/>
        <v>8447</v>
      </c>
      <c r="T51" s="43">
        <f t="shared" si="1"/>
        <v>96</v>
      </c>
      <c r="U51" s="43">
        <f t="shared" si="1"/>
        <v>6</v>
      </c>
      <c r="V51" s="114"/>
    </row>
    <row r="52" spans="1:22">
      <c r="I52" s="124"/>
    </row>
  </sheetData>
  <mergeCells count="5">
    <mergeCell ref="A2:A4"/>
    <mergeCell ref="B2:F2"/>
    <mergeCell ref="B3:H3"/>
    <mergeCell ref="L2:R2"/>
    <mergeCell ref="L3:R3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74" firstPageNumber="36" fitToWidth="2" orientation="portrait" useFirstPageNumber="1" r:id="rId1"/>
  <headerFooter alignWithMargins="0">
    <oddFooter>&amp;C&amp;"ＭＳ 明朝,標準"&amp;14&amp;P</oddFooter>
  </headerFooter>
  <colBreaks count="1" manualBreakCount="1">
    <brk id="11" max="4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D50"/>
  <sheetViews>
    <sheetView view="pageBreakPreview" zoomScale="80" zoomScaleNormal="75" zoomScaleSheetLayoutView="80" workbookViewId="0">
      <selection activeCell="H2" sqref="H2"/>
    </sheetView>
  </sheetViews>
  <sheetFormatPr defaultColWidth="9" defaultRowHeight="13.2"/>
  <cols>
    <col min="1" max="1" width="10.21875" style="12" customWidth="1"/>
    <col min="2" max="2" width="11.44140625" style="1" customWidth="1"/>
    <col min="3" max="5" width="10.6640625" style="1" customWidth="1"/>
    <col min="6" max="6" width="12.109375" style="1" customWidth="1"/>
    <col min="7" max="7" width="13.109375" style="1" customWidth="1"/>
    <col min="8" max="8" width="39.109375" style="1" customWidth="1"/>
    <col min="9" max="9" width="1.109375" style="1" customWidth="1"/>
    <col min="10" max="10" width="10.21875" style="1" customWidth="1"/>
    <col min="11" max="14" width="12.77734375" style="1" customWidth="1"/>
    <col min="15" max="15" width="47.77734375" style="1" customWidth="1"/>
    <col min="16" max="16384" width="9" style="1"/>
  </cols>
  <sheetData>
    <row r="1" spans="1:212" ht="14.4">
      <c r="A1" s="649" t="s">
        <v>139</v>
      </c>
      <c r="H1" s="12" t="str">
        <f>貸出サービス概況!AA1</f>
        <v>令和3年度</v>
      </c>
      <c r="J1" s="649" t="s">
        <v>626</v>
      </c>
      <c r="O1" s="12" t="str">
        <f>貸出サービス概況!AA1</f>
        <v>令和3年度</v>
      </c>
    </row>
    <row r="2" spans="1:212" ht="14.1" customHeight="1">
      <c r="A2" s="13" t="s">
        <v>0</v>
      </c>
      <c r="B2" s="50" t="s">
        <v>590</v>
      </c>
      <c r="C2" s="50"/>
      <c r="D2" s="50"/>
      <c r="E2" s="50" t="s">
        <v>34</v>
      </c>
      <c r="F2" s="63" t="s">
        <v>591</v>
      </c>
      <c r="G2" s="63" t="s">
        <v>592</v>
      </c>
      <c r="H2" s="13" t="s">
        <v>593</v>
      </c>
      <c r="J2" s="13" t="s">
        <v>0</v>
      </c>
      <c r="K2" s="37" t="s">
        <v>609</v>
      </c>
      <c r="L2" s="37"/>
      <c r="M2" s="37"/>
      <c r="N2" s="37" t="s">
        <v>16</v>
      </c>
      <c r="O2" s="58" t="s">
        <v>610</v>
      </c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HD2" s="6"/>
    </row>
    <row r="3" spans="1:212" ht="14.1" customHeight="1">
      <c r="A3" s="14"/>
      <c r="B3" s="167" t="s">
        <v>594</v>
      </c>
      <c r="C3" s="167" t="s">
        <v>595</v>
      </c>
      <c r="D3" s="167" t="s">
        <v>596</v>
      </c>
      <c r="E3" s="826" t="s">
        <v>256</v>
      </c>
      <c r="F3" s="162"/>
      <c r="G3" s="162"/>
      <c r="H3" s="116" t="s">
        <v>270</v>
      </c>
      <c r="J3" s="14"/>
      <c r="K3" s="928" t="s">
        <v>611</v>
      </c>
      <c r="L3" s="928" t="s">
        <v>612</v>
      </c>
      <c r="M3" s="928" t="s">
        <v>613</v>
      </c>
      <c r="N3" s="926" t="s">
        <v>614</v>
      </c>
      <c r="O3" s="166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HD3" s="6"/>
    </row>
    <row r="4" spans="1:212" ht="21" customHeight="1">
      <c r="A4" s="54" t="s">
        <v>257</v>
      </c>
      <c r="B4" s="280">
        <v>129575</v>
      </c>
      <c r="C4" s="280">
        <v>17171</v>
      </c>
      <c r="D4" s="280">
        <v>12020</v>
      </c>
      <c r="E4" s="280">
        <v>158766</v>
      </c>
      <c r="F4" s="281">
        <v>0</v>
      </c>
      <c r="G4" s="281">
        <v>3</v>
      </c>
      <c r="H4" s="282" t="s">
        <v>406</v>
      </c>
      <c r="J4" s="54" t="s">
        <v>257</v>
      </c>
      <c r="K4" s="285">
        <v>280855</v>
      </c>
      <c r="L4" s="285">
        <v>7779</v>
      </c>
      <c r="M4" s="285">
        <v>25738</v>
      </c>
      <c r="N4" s="285">
        <v>314372</v>
      </c>
      <c r="O4" s="286"/>
    </row>
    <row r="5" spans="1:212" ht="21" customHeight="1">
      <c r="A5" s="14" t="s">
        <v>252</v>
      </c>
      <c r="B5" s="225" t="s">
        <v>137</v>
      </c>
      <c r="C5" s="225" t="s">
        <v>137</v>
      </c>
      <c r="D5" s="225" t="s">
        <v>137</v>
      </c>
      <c r="E5" s="225" t="s">
        <v>137</v>
      </c>
      <c r="F5" s="226">
        <v>0</v>
      </c>
      <c r="G5" s="226">
        <v>3</v>
      </c>
      <c r="H5" s="256" t="s">
        <v>502</v>
      </c>
      <c r="J5" s="14" t="s">
        <v>252</v>
      </c>
      <c r="K5" s="230">
        <v>87729</v>
      </c>
      <c r="L5" s="230">
        <v>4038</v>
      </c>
      <c r="M5" s="230">
        <v>62773</v>
      </c>
      <c r="N5" s="230">
        <v>154540</v>
      </c>
      <c r="O5" s="231"/>
    </row>
    <row r="6" spans="1:212" ht="21" customHeight="1">
      <c r="A6" s="14" t="s">
        <v>254</v>
      </c>
      <c r="B6" s="225" t="s">
        <v>137</v>
      </c>
      <c r="C6" s="225" t="s">
        <v>137</v>
      </c>
      <c r="D6" s="225" t="s">
        <v>137</v>
      </c>
      <c r="E6" s="225" t="s">
        <v>137</v>
      </c>
      <c r="F6" s="226">
        <v>0</v>
      </c>
      <c r="G6" s="226">
        <v>3</v>
      </c>
      <c r="H6" s="256" t="s">
        <v>423</v>
      </c>
      <c r="J6" s="14" t="s">
        <v>254</v>
      </c>
      <c r="K6" s="230">
        <v>922655</v>
      </c>
      <c r="L6" s="230">
        <v>43433</v>
      </c>
      <c r="M6" s="230">
        <v>303571</v>
      </c>
      <c r="N6" s="230">
        <v>1269659</v>
      </c>
      <c r="O6" s="231"/>
    </row>
    <row r="7" spans="1:212" ht="21" customHeight="1">
      <c r="A7" s="14" t="s">
        <v>241</v>
      </c>
      <c r="B7" s="225">
        <v>143501</v>
      </c>
      <c r="C7" s="225">
        <v>8070</v>
      </c>
      <c r="D7" s="225">
        <v>3885</v>
      </c>
      <c r="E7" s="225">
        <v>155456</v>
      </c>
      <c r="F7" s="226">
        <v>0</v>
      </c>
      <c r="G7" s="226">
        <v>3</v>
      </c>
      <c r="H7" s="268" t="s">
        <v>404</v>
      </c>
      <c r="J7" s="14" t="s">
        <v>241</v>
      </c>
      <c r="K7" s="230">
        <v>889686</v>
      </c>
      <c r="L7" s="230">
        <v>53811</v>
      </c>
      <c r="M7" s="230">
        <v>127269</v>
      </c>
      <c r="N7" s="230">
        <v>1070766</v>
      </c>
      <c r="O7" s="571"/>
    </row>
    <row r="8" spans="1:212" ht="21" customHeight="1">
      <c r="A8" s="14" t="s">
        <v>242</v>
      </c>
      <c r="B8" s="310">
        <v>4880</v>
      </c>
      <c r="C8" s="310">
        <v>728</v>
      </c>
      <c r="D8" s="310">
        <v>292</v>
      </c>
      <c r="E8" s="225">
        <v>5900</v>
      </c>
      <c r="F8" s="226">
        <v>0</v>
      </c>
      <c r="G8" s="226">
        <v>3</v>
      </c>
      <c r="H8" s="268" t="s">
        <v>597</v>
      </c>
      <c r="J8" s="14" t="s">
        <v>242</v>
      </c>
      <c r="K8" s="315">
        <v>60862</v>
      </c>
      <c r="L8" s="315">
        <v>2326</v>
      </c>
      <c r="M8" s="315">
        <v>12125</v>
      </c>
      <c r="N8" s="315">
        <v>75313</v>
      </c>
      <c r="O8" s="571"/>
    </row>
    <row r="9" spans="1:212" ht="21" customHeight="1">
      <c r="A9" s="54" t="s">
        <v>132</v>
      </c>
      <c r="B9" s="280">
        <v>12566</v>
      </c>
      <c r="C9" s="280">
        <v>1546</v>
      </c>
      <c r="D9" s="280">
        <v>873</v>
      </c>
      <c r="E9" s="280">
        <v>14985</v>
      </c>
      <c r="F9" s="281">
        <v>0</v>
      </c>
      <c r="G9" s="281">
        <v>3</v>
      </c>
      <c r="H9" s="282" t="s">
        <v>597</v>
      </c>
      <c r="I9" s="1" t="s">
        <v>190</v>
      </c>
      <c r="J9" s="54" t="s">
        <v>132</v>
      </c>
      <c r="K9" s="929">
        <v>164076</v>
      </c>
      <c r="L9" s="929">
        <v>7529</v>
      </c>
      <c r="M9" s="929">
        <v>31958</v>
      </c>
      <c r="N9" s="929">
        <v>203563</v>
      </c>
      <c r="O9" s="571"/>
    </row>
    <row r="10" spans="1:212" ht="21" customHeight="1">
      <c r="A10" s="14" t="s">
        <v>133</v>
      </c>
      <c r="B10" s="225">
        <v>7387</v>
      </c>
      <c r="C10" s="225">
        <v>956</v>
      </c>
      <c r="D10" s="225">
        <v>412</v>
      </c>
      <c r="E10" s="225">
        <v>8755</v>
      </c>
      <c r="F10" s="226">
        <v>0</v>
      </c>
      <c r="G10" s="226">
        <v>3</v>
      </c>
      <c r="H10" s="927" t="s">
        <v>598</v>
      </c>
      <c r="J10" s="14" t="s">
        <v>133</v>
      </c>
      <c r="K10" s="230">
        <v>78606</v>
      </c>
      <c r="L10" s="230">
        <v>3372</v>
      </c>
      <c r="M10" s="230">
        <v>12787</v>
      </c>
      <c r="N10" s="230">
        <v>94765</v>
      </c>
      <c r="O10" s="571"/>
    </row>
    <row r="11" spans="1:212" ht="21" customHeight="1">
      <c r="A11" s="14" t="s">
        <v>136</v>
      </c>
      <c r="B11" s="225">
        <v>4788</v>
      </c>
      <c r="C11" s="225">
        <v>805</v>
      </c>
      <c r="D11" s="225">
        <v>306</v>
      </c>
      <c r="E11" s="225">
        <v>5899</v>
      </c>
      <c r="F11" s="226">
        <v>0</v>
      </c>
      <c r="G11" s="226">
        <v>3</v>
      </c>
      <c r="H11" s="268" t="s">
        <v>597</v>
      </c>
      <c r="J11" s="14" t="s">
        <v>136</v>
      </c>
      <c r="K11" s="230">
        <v>45872</v>
      </c>
      <c r="L11" s="230">
        <v>2633</v>
      </c>
      <c r="M11" s="230">
        <v>6019</v>
      </c>
      <c r="N11" s="230">
        <v>54524</v>
      </c>
      <c r="O11" s="571"/>
    </row>
    <row r="12" spans="1:212" ht="21" customHeight="1">
      <c r="A12" s="14" t="s">
        <v>209</v>
      </c>
      <c r="B12" s="572">
        <v>3757</v>
      </c>
      <c r="C12" s="572">
        <v>1316</v>
      </c>
      <c r="D12" s="572">
        <v>643</v>
      </c>
      <c r="E12" s="572">
        <v>5716</v>
      </c>
      <c r="F12" s="226">
        <v>0</v>
      </c>
      <c r="G12" s="226">
        <v>3</v>
      </c>
      <c r="H12" s="268" t="s">
        <v>597</v>
      </c>
      <c r="J12" s="14" t="s">
        <v>209</v>
      </c>
      <c r="K12" s="421">
        <v>56331</v>
      </c>
      <c r="L12" s="421">
        <v>3220</v>
      </c>
      <c r="M12" s="421">
        <v>18314</v>
      </c>
      <c r="N12" s="421">
        <v>77865</v>
      </c>
      <c r="O12" s="571"/>
      <c r="P12" s="1" t="s">
        <v>190</v>
      </c>
    </row>
    <row r="13" spans="1:212" ht="21" customHeight="1">
      <c r="A13" s="55" t="s">
        <v>134</v>
      </c>
      <c r="B13" s="310">
        <v>47256</v>
      </c>
      <c r="C13" s="310">
        <v>5590</v>
      </c>
      <c r="D13" s="310">
        <v>4308</v>
      </c>
      <c r="E13" s="310">
        <v>57154</v>
      </c>
      <c r="F13" s="311">
        <v>0</v>
      </c>
      <c r="G13" s="311">
        <v>7</v>
      </c>
      <c r="H13" s="573" t="s">
        <v>405</v>
      </c>
      <c r="J13" s="55" t="s">
        <v>134</v>
      </c>
      <c r="K13" s="315">
        <v>197510</v>
      </c>
      <c r="L13" s="315">
        <v>3755</v>
      </c>
      <c r="M13" s="315">
        <v>26795</v>
      </c>
      <c r="N13" s="315">
        <v>228060</v>
      </c>
      <c r="O13" s="316"/>
    </row>
    <row r="14" spans="1:212" ht="21" customHeight="1">
      <c r="A14" s="54" t="s">
        <v>243</v>
      </c>
      <c r="B14" s="225">
        <v>5142</v>
      </c>
      <c r="C14" s="225">
        <v>287</v>
      </c>
      <c r="D14" s="225">
        <v>367</v>
      </c>
      <c r="E14" s="225">
        <v>5796</v>
      </c>
      <c r="F14" s="281">
        <v>0</v>
      </c>
      <c r="G14" s="281">
        <v>7</v>
      </c>
      <c r="H14" s="574" t="s">
        <v>405</v>
      </c>
      <c r="J14" s="54" t="s">
        <v>243</v>
      </c>
      <c r="K14" s="285">
        <v>43350</v>
      </c>
      <c r="L14" s="285">
        <v>1273</v>
      </c>
      <c r="M14" s="285">
        <v>13656</v>
      </c>
      <c r="N14" s="285">
        <v>58279</v>
      </c>
      <c r="O14" s="286"/>
    </row>
    <row r="15" spans="1:212" ht="21" customHeight="1">
      <c r="A15" s="14" t="s">
        <v>235</v>
      </c>
      <c r="B15" s="225">
        <v>36890</v>
      </c>
      <c r="C15" s="225">
        <v>3392</v>
      </c>
      <c r="D15" s="225">
        <v>2784</v>
      </c>
      <c r="E15" s="225">
        <v>43066</v>
      </c>
      <c r="F15" s="226">
        <v>0</v>
      </c>
      <c r="G15" s="226">
        <v>3</v>
      </c>
      <c r="H15" s="268" t="s">
        <v>403</v>
      </c>
      <c r="J15" s="14" t="s">
        <v>235</v>
      </c>
      <c r="K15" s="230">
        <v>197670</v>
      </c>
      <c r="L15" s="230">
        <v>8851</v>
      </c>
      <c r="M15" s="230">
        <v>57604</v>
      </c>
      <c r="N15" s="230">
        <v>264125</v>
      </c>
      <c r="O15" s="231"/>
    </row>
    <row r="16" spans="1:212" ht="21" customHeight="1">
      <c r="A16" s="14" t="s">
        <v>221</v>
      </c>
      <c r="B16" s="225">
        <v>7420</v>
      </c>
      <c r="C16" s="225">
        <v>1233</v>
      </c>
      <c r="D16" s="225">
        <v>1047</v>
      </c>
      <c r="E16" s="225">
        <v>9700</v>
      </c>
      <c r="F16" s="226">
        <v>0</v>
      </c>
      <c r="G16" s="226">
        <v>3</v>
      </c>
      <c r="H16" s="268" t="s">
        <v>403</v>
      </c>
      <c r="J16" s="14" t="s">
        <v>221</v>
      </c>
      <c r="K16" s="230">
        <v>52141</v>
      </c>
      <c r="L16" s="230">
        <v>4354</v>
      </c>
      <c r="M16" s="230">
        <v>23175</v>
      </c>
      <c r="N16" s="230">
        <v>79670</v>
      </c>
      <c r="O16" s="231"/>
    </row>
    <row r="17" spans="1:15" ht="21" customHeight="1">
      <c r="A17" s="14" t="s">
        <v>223</v>
      </c>
      <c r="B17" s="225">
        <v>16395</v>
      </c>
      <c r="C17" s="225">
        <v>2457</v>
      </c>
      <c r="D17" s="225">
        <v>1996</v>
      </c>
      <c r="E17" s="225">
        <v>20848</v>
      </c>
      <c r="F17" s="226">
        <v>0</v>
      </c>
      <c r="G17" s="226">
        <v>3</v>
      </c>
      <c r="H17" s="227" t="s">
        <v>403</v>
      </c>
      <c r="J17" s="14" t="s">
        <v>223</v>
      </c>
      <c r="K17" s="230">
        <v>90100</v>
      </c>
      <c r="L17" s="230">
        <v>3716</v>
      </c>
      <c r="M17" s="230">
        <v>31418</v>
      </c>
      <c r="N17" s="230">
        <v>125234</v>
      </c>
      <c r="O17" s="231"/>
    </row>
    <row r="18" spans="1:15" ht="21" customHeight="1">
      <c r="A18" s="55" t="s">
        <v>220</v>
      </c>
      <c r="B18" s="932">
        <v>10839</v>
      </c>
      <c r="C18" s="932">
        <v>1159</v>
      </c>
      <c r="D18" s="932">
        <v>964</v>
      </c>
      <c r="E18" s="932">
        <v>12962</v>
      </c>
      <c r="F18" s="933">
        <v>0</v>
      </c>
      <c r="G18" s="933">
        <v>3</v>
      </c>
      <c r="H18" s="932" t="s">
        <v>403</v>
      </c>
      <c r="J18" s="55" t="s">
        <v>220</v>
      </c>
      <c r="K18" s="932">
        <v>79803</v>
      </c>
      <c r="L18" s="932">
        <v>3104</v>
      </c>
      <c r="M18" s="932">
        <v>20900</v>
      </c>
      <c r="N18" s="932">
        <v>103807</v>
      </c>
      <c r="O18" s="935"/>
    </row>
    <row r="19" spans="1:15" ht="21" customHeight="1">
      <c r="A19" s="54" t="s">
        <v>236</v>
      </c>
      <c r="B19" s="930">
        <v>44939</v>
      </c>
      <c r="C19" s="930">
        <v>7774</v>
      </c>
      <c r="D19" s="930">
        <v>3206</v>
      </c>
      <c r="E19" s="930">
        <v>55919</v>
      </c>
      <c r="F19" s="931">
        <v>0</v>
      </c>
      <c r="G19" s="931">
        <v>5</v>
      </c>
      <c r="H19" s="227" t="s">
        <v>599</v>
      </c>
      <c r="J19" s="54" t="s">
        <v>236</v>
      </c>
      <c r="K19" s="934">
        <v>274345</v>
      </c>
      <c r="L19" s="934">
        <v>23160</v>
      </c>
      <c r="M19" s="934">
        <v>80346</v>
      </c>
      <c r="N19" s="934">
        <v>377851</v>
      </c>
      <c r="O19" s="787"/>
    </row>
    <row r="20" spans="1:15" ht="21" customHeight="1">
      <c r="A20" s="14" t="s">
        <v>195</v>
      </c>
      <c r="B20" s="225">
        <v>7139</v>
      </c>
      <c r="C20" s="225">
        <v>1558</v>
      </c>
      <c r="D20" s="225">
        <v>934</v>
      </c>
      <c r="E20" s="225">
        <v>9631</v>
      </c>
      <c r="F20" s="226">
        <v>0</v>
      </c>
      <c r="G20" s="226">
        <v>5</v>
      </c>
      <c r="H20" s="227" t="s">
        <v>478</v>
      </c>
      <c r="J20" s="14" t="s">
        <v>195</v>
      </c>
      <c r="K20" s="230">
        <v>26596</v>
      </c>
      <c r="L20" s="230">
        <v>3940</v>
      </c>
      <c r="M20" s="230">
        <v>63220</v>
      </c>
      <c r="N20" s="230">
        <v>93756</v>
      </c>
      <c r="O20" s="231"/>
    </row>
    <row r="21" spans="1:15" ht="21" customHeight="1">
      <c r="A21" s="14" t="s">
        <v>197</v>
      </c>
      <c r="B21" s="225">
        <v>11794</v>
      </c>
      <c r="C21" s="225">
        <v>2478</v>
      </c>
      <c r="D21" s="225">
        <v>1120</v>
      </c>
      <c r="E21" s="225">
        <v>15392</v>
      </c>
      <c r="F21" s="226">
        <v>0</v>
      </c>
      <c r="G21" s="226">
        <v>5</v>
      </c>
      <c r="H21" s="227" t="s">
        <v>478</v>
      </c>
      <c r="J21" s="14" t="s">
        <v>197</v>
      </c>
      <c r="K21" s="230">
        <v>126938</v>
      </c>
      <c r="L21" s="230">
        <v>10813</v>
      </c>
      <c r="M21" s="230">
        <v>34442</v>
      </c>
      <c r="N21" s="230">
        <v>172193</v>
      </c>
      <c r="O21" s="231"/>
    </row>
    <row r="22" spans="1:15" ht="21" customHeight="1">
      <c r="A22" s="14" t="s">
        <v>245</v>
      </c>
      <c r="B22" s="225">
        <v>8511</v>
      </c>
      <c r="C22" s="225">
        <v>2027</v>
      </c>
      <c r="D22" s="225">
        <v>1009</v>
      </c>
      <c r="E22" s="225">
        <v>11547</v>
      </c>
      <c r="F22" s="226">
        <v>0</v>
      </c>
      <c r="G22" s="226">
        <v>5</v>
      </c>
      <c r="H22" s="227" t="s">
        <v>599</v>
      </c>
      <c r="J22" s="14" t="s">
        <v>245</v>
      </c>
      <c r="K22" s="230">
        <v>61142</v>
      </c>
      <c r="L22" s="230">
        <v>2652</v>
      </c>
      <c r="M22" s="230">
        <v>20973</v>
      </c>
      <c r="N22" s="230">
        <v>84767</v>
      </c>
      <c r="O22" s="231"/>
    </row>
    <row r="23" spans="1:15" ht="21" customHeight="1">
      <c r="A23" s="14" t="s">
        <v>384</v>
      </c>
      <c r="B23" s="225">
        <v>8951</v>
      </c>
      <c r="C23" s="225">
        <v>1828</v>
      </c>
      <c r="D23" s="225">
        <v>1757</v>
      </c>
      <c r="E23" s="225">
        <v>12536</v>
      </c>
      <c r="F23" s="226">
        <v>0</v>
      </c>
      <c r="G23" s="226">
        <v>5</v>
      </c>
      <c r="H23" s="227" t="s">
        <v>600</v>
      </c>
      <c r="J23" s="14" t="s">
        <v>384</v>
      </c>
      <c r="K23" s="230">
        <v>39165</v>
      </c>
      <c r="L23" s="230">
        <v>2001</v>
      </c>
      <c r="M23" s="230">
        <v>22401</v>
      </c>
      <c r="N23" s="230">
        <v>63567</v>
      </c>
      <c r="O23" s="231"/>
    </row>
    <row r="24" spans="1:15" ht="21" customHeight="1">
      <c r="A24" s="55" t="s">
        <v>198</v>
      </c>
      <c r="B24" s="310">
        <v>43765</v>
      </c>
      <c r="C24" s="310">
        <v>2881</v>
      </c>
      <c r="D24" s="310">
        <v>2224</v>
      </c>
      <c r="E24" s="310">
        <v>48870</v>
      </c>
      <c r="F24" s="311">
        <v>0</v>
      </c>
      <c r="G24" s="311" t="s">
        <v>601</v>
      </c>
      <c r="H24" s="312" t="s">
        <v>602</v>
      </c>
      <c r="J24" s="55" t="s">
        <v>198</v>
      </c>
      <c r="K24" s="315">
        <v>172635</v>
      </c>
      <c r="L24" s="315">
        <v>7509</v>
      </c>
      <c r="M24" s="315">
        <v>78688</v>
      </c>
      <c r="N24" s="315">
        <v>258832</v>
      </c>
      <c r="O24" s="316"/>
    </row>
    <row r="25" spans="1:15" ht="21" customHeight="1">
      <c r="A25" s="54" t="s">
        <v>199</v>
      </c>
      <c r="B25" s="575">
        <v>58718</v>
      </c>
      <c r="C25" s="575">
        <v>2849</v>
      </c>
      <c r="D25" s="575">
        <v>1691</v>
      </c>
      <c r="E25" s="575">
        <v>63258</v>
      </c>
      <c r="F25" s="576">
        <v>0</v>
      </c>
      <c r="G25" s="576">
        <v>2</v>
      </c>
      <c r="H25" s="577" t="s">
        <v>599</v>
      </c>
      <c r="J25" s="54" t="s">
        <v>199</v>
      </c>
      <c r="K25" s="344">
        <v>147118</v>
      </c>
      <c r="L25" s="344">
        <v>3833</v>
      </c>
      <c r="M25" s="344">
        <v>34907</v>
      </c>
      <c r="N25" s="344">
        <v>185858</v>
      </c>
      <c r="O25" s="345"/>
    </row>
    <row r="26" spans="1:15" ht="21" customHeight="1">
      <c r="A26" s="14" t="s">
        <v>200</v>
      </c>
      <c r="B26" s="225">
        <v>29270</v>
      </c>
      <c r="C26" s="225">
        <v>1987</v>
      </c>
      <c r="D26" s="225">
        <v>1892</v>
      </c>
      <c r="E26" s="225">
        <v>33149</v>
      </c>
      <c r="F26" s="226">
        <v>0</v>
      </c>
      <c r="G26" s="226">
        <v>3</v>
      </c>
      <c r="H26" s="268" t="s">
        <v>403</v>
      </c>
      <c r="J26" s="14" t="s">
        <v>200</v>
      </c>
      <c r="K26" s="230">
        <v>159249</v>
      </c>
      <c r="L26" s="230">
        <v>8907</v>
      </c>
      <c r="M26" s="230">
        <v>46454</v>
      </c>
      <c r="N26" s="230">
        <v>214610</v>
      </c>
      <c r="O26" s="231"/>
    </row>
    <row r="27" spans="1:15" ht="21" customHeight="1">
      <c r="A27" s="14" t="s">
        <v>201</v>
      </c>
      <c r="B27" s="225">
        <v>1245</v>
      </c>
      <c r="C27" s="225">
        <v>327</v>
      </c>
      <c r="D27" s="225">
        <v>394</v>
      </c>
      <c r="E27" s="225">
        <v>1966</v>
      </c>
      <c r="F27" s="226">
        <v>0</v>
      </c>
      <c r="G27" s="226">
        <v>3</v>
      </c>
      <c r="H27" s="268" t="s">
        <v>403</v>
      </c>
      <c r="J27" s="14" t="s">
        <v>201</v>
      </c>
      <c r="K27" s="230">
        <v>10116</v>
      </c>
      <c r="L27" s="230">
        <v>460</v>
      </c>
      <c r="M27" s="230">
        <v>7747</v>
      </c>
      <c r="N27" s="230">
        <v>18323</v>
      </c>
      <c r="O27" s="231"/>
    </row>
    <row r="28" spans="1:15" ht="21" customHeight="1">
      <c r="A28" s="14" t="s">
        <v>202</v>
      </c>
      <c r="B28" s="225">
        <v>49978</v>
      </c>
      <c r="C28" s="225">
        <v>3918</v>
      </c>
      <c r="D28" s="225">
        <v>3647</v>
      </c>
      <c r="E28" s="225">
        <v>57543</v>
      </c>
      <c r="F28" s="226">
        <v>0</v>
      </c>
      <c r="G28" s="226">
        <v>5</v>
      </c>
      <c r="H28" s="268" t="s">
        <v>406</v>
      </c>
      <c r="J28" s="14" t="s">
        <v>202</v>
      </c>
      <c r="K28" s="230">
        <v>220880</v>
      </c>
      <c r="L28" s="230">
        <v>8107</v>
      </c>
      <c r="M28" s="230">
        <v>54238</v>
      </c>
      <c r="N28" s="230">
        <v>283225</v>
      </c>
      <c r="O28" s="231"/>
    </row>
    <row r="29" spans="1:15" ht="21" customHeight="1">
      <c r="A29" s="55" t="s">
        <v>203</v>
      </c>
      <c r="B29" s="310">
        <v>33691</v>
      </c>
      <c r="C29" s="310">
        <v>4548</v>
      </c>
      <c r="D29" s="310">
        <v>2293</v>
      </c>
      <c r="E29" s="310">
        <v>40532</v>
      </c>
      <c r="F29" s="311">
        <v>0</v>
      </c>
      <c r="G29" s="311">
        <v>5</v>
      </c>
      <c r="H29" s="312" t="s">
        <v>600</v>
      </c>
      <c r="J29" s="55" t="s">
        <v>203</v>
      </c>
      <c r="K29" s="315">
        <v>121412</v>
      </c>
      <c r="L29" s="315">
        <v>9362</v>
      </c>
      <c r="M29" s="315">
        <v>46178</v>
      </c>
      <c r="N29" s="315">
        <v>176952</v>
      </c>
      <c r="O29" s="316"/>
    </row>
    <row r="30" spans="1:15" ht="21" customHeight="1">
      <c r="A30" s="54" t="s">
        <v>204</v>
      </c>
      <c r="B30" s="280">
        <v>13192</v>
      </c>
      <c r="C30" s="280">
        <v>1339</v>
      </c>
      <c r="D30" s="280">
        <v>1003</v>
      </c>
      <c r="E30" s="280">
        <v>15534</v>
      </c>
      <c r="F30" s="281">
        <v>0</v>
      </c>
      <c r="G30" s="281" t="s">
        <v>601</v>
      </c>
      <c r="H30" s="282" t="s">
        <v>603</v>
      </c>
      <c r="J30" s="54" t="s">
        <v>204</v>
      </c>
      <c r="K30" s="285">
        <v>68152</v>
      </c>
      <c r="L30" s="285">
        <v>2679</v>
      </c>
      <c r="M30" s="285">
        <v>13658</v>
      </c>
      <c r="N30" s="285">
        <v>84489</v>
      </c>
      <c r="O30" s="286"/>
    </row>
    <row r="31" spans="1:15" ht="21" customHeight="1">
      <c r="A31" s="14" t="s">
        <v>226</v>
      </c>
      <c r="B31" s="225">
        <v>9131</v>
      </c>
      <c r="C31" s="225">
        <v>751</v>
      </c>
      <c r="D31" s="225">
        <v>490</v>
      </c>
      <c r="E31" s="225">
        <v>10372</v>
      </c>
      <c r="F31" s="226">
        <v>0</v>
      </c>
      <c r="G31" s="226" t="s">
        <v>601</v>
      </c>
      <c r="H31" s="268" t="s">
        <v>405</v>
      </c>
      <c r="J31" s="14" t="s">
        <v>226</v>
      </c>
      <c r="K31" s="230">
        <v>46606</v>
      </c>
      <c r="L31" s="230">
        <v>2058</v>
      </c>
      <c r="M31" s="230">
        <v>14046</v>
      </c>
      <c r="N31" s="230">
        <v>62710</v>
      </c>
      <c r="O31" s="231"/>
    </row>
    <row r="32" spans="1:15" ht="21" customHeight="1">
      <c r="A32" s="14" t="s">
        <v>205</v>
      </c>
      <c r="B32" s="225">
        <v>3887</v>
      </c>
      <c r="C32" s="225">
        <v>680</v>
      </c>
      <c r="D32" s="225">
        <v>1211</v>
      </c>
      <c r="E32" s="225">
        <v>5778</v>
      </c>
      <c r="F32" s="226">
        <v>0</v>
      </c>
      <c r="G32" s="226">
        <v>3</v>
      </c>
      <c r="H32" s="268" t="s">
        <v>597</v>
      </c>
      <c r="J32" s="14" t="s">
        <v>205</v>
      </c>
      <c r="K32" s="230">
        <v>138802</v>
      </c>
      <c r="L32" s="230">
        <v>14983</v>
      </c>
      <c r="M32" s="230">
        <v>50444</v>
      </c>
      <c r="N32" s="230">
        <v>204229</v>
      </c>
      <c r="O32" s="231"/>
    </row>
    <row r="33" spans="1:15" ht="21" customHeight="1">
      <c r="A33" s="14" t="s">
        <v>206</v>
      </c>
      <c r="B33" s="225">
        <v>3004</v>
      </c>
      <c r="C33" s="225">
        <v>535</v>
      </c>
      <c r="D33" s="225">
        <v>493</v>
      </c>
      <c r="E33" s="225">
        <v>4032</v>
      </c>
      <c r="F33" s="226">
        <v>0</v>
      </c>
      <c r="G33" s="226">
        <v>3</v>
      </c>
      <c r="H33" s="268" t="s">
        <v>604</v>
      </c>
      <c r="J33" s="14" t="s">
        <v>206</v>
      </c>
      <c r="K33" s="230">
        <v>101925</v>
      </c>
      <c r="L33" s="230">
        <v>8175</v>
      </c>
      <c r="M33" s="230">
        <v>30170</v>
      </c>
      <c r="N33" s="230">
        <v>140270</v>
      </c>
      <c r="O33" s="231"/>
    </row>
    <row r="34" spans="1:15" ht="21" customHeight="1">
      <c r="A34" s="55" t="s">
        <v>318</v>
      </c>
      <c r="B34" s="310">
        <v>19201</v>
      </c>
      <c r="C34" s="310">
        <v>2769</v>
      </c>
      <c r="D34" s="310">
        <v>2023</v>
      </c>
      <c r="E34" s="310">
        <v>23993</v>
      </c>
      <c r="F34" s="311">
        <v>0</v>
      </c>
      <c r="G34" s="311" t="s">
        <v>601</v>
      </c>
      <c r="H34" s="227" t="s">
        <v>478</v>
      </c>
      <c r="J34" s="55" t="s">
        <v>208</v>
      </c>
      <c r="K34" s="315">
        <v>101057</v>
      </c>
      <c r="L34" s="315">
        <v>6102</v>
      </c>
      <c r="M34" s="315">
        <v>58464</v>
      </c>
      <c r="N34" s="315">
        <v>165623</v>
      </c>
      <c r="O34" s="316"/>
    </row>
    <row r="35" spans="1:15" ht="21" customHeight="1">
      <c r="A35" s="54" t="s">
        <v>273</v>
      </c>
      <c r="B35" s="225">
        <v>790</v>
      </c>
      <c r="C35" s="225" t="s">
        <v>330</v>
      </c>
      <c r="D35" s="225" t="s">
        <v>330</v>
      </c>
      <c r="E35" s="280">
        <v>790</v>
      </c>
      <c r="F35" s="281">
        <v>0</v>
      </c>
      <c r="G35" s="281" t="s">
        <v>605</v>
      </c>
      <c r="H35" s="282"/>
      <c r="J35" s="54" t="s">
        <v>273</v>
      </c>
      <c r="K35" s="285">
        <v>7014</v>
      </c>
      <c r="L35" s="285"/>
      <c r="M35" s="230"/>
      <c r="N35" s="285">
        <v>7014</v>
      </c>
      <c r="O35" s="286"/>
    </row>
    <row r="36" spans="1:15" ht="21" customHeight="1">
      <c r="A36" s="14" t="s">
        <v>210</v>
      </c>
      <c r="B36" s="225">
        <v>1174</v>
      </c>
      <c r="C36" s="225">
        <v>16</v>
      </c>
      <c r="D36" s="225">
        <v>28</v>
      </c>
      <c r="E36" s="225">
        <v>1218</v>
      </c>
      <c r="F36" s="226">
        <v>6</v>
      </c>
      <c r="G36" s="226" t="s">
        <v>601</v>
      </c>
      <c r="H36" s="227" t="s">
        <v>606</v>
      </c>
      <c r="J36" s="14" t="s">
        <v>210</v>
      </c>
      <c r="K36" s="230">
        <v>1563</v>
      </c>
      <c r="L36" s="230">
        <v>1</v>
      </c>
      <c r="M36" s="230">
        <v>596</v>
      </c>
      <c r="N36" s="230">
        <v>2160</v>
      </c>
      <c r="O36" s="231"/>
    </row>
    <row r="37" spans="1:15" ht="21" customHeight="1">
      <c r="A37" s="14" t="s">
        <v>214</v>
      </c>
      <c r="B37" s="225">
        <v>8354</v>
      </c>
      <c r="C37" s="225">
        <v>948</v>
      </c>
      <c r="D37" s="225">
        <v>908</v>
      </c>
      <c r="E37" s="225">
        <v>10210</v>
      </c>
      <c r="F37" s="226">
        <v>0</v>
      </c>
      <c r="G37" s="226">
        <v>5</v>
      </c>
      <c r="H37" s="268"/>
      <c r="J37" s="14" t="s">
        <v>214</v>
      </c>
      <c r="K37" s="230">
        <v>58799</v>
      </c>
      <c r="L37" s="230">
        <v>4330</v>
      </c>
      <c r="M37" s="230">
        <v>28086</v>
      </c>
      <c r="N37" s="230">
        <v>91215</v>
      </c>
      <c r="O37" s="231"/>
    </row>
    <row r="38" spans="1:15" ht="21" customHeight="1">
      <c r="A38" s="367" t="s">
        <v>269</v>
      </c>
      <c r="B38" s="225">
        <v>21282</v>
      </c>
      <c r="C38" s="225">
        <v>2011</v>
      </c>
      <c r="D38" s="225">
        <v>994</v>
      </c>
      <c r="E38" s="225">
        <v>24287</v>
      </c>
      <c r="F38" s="226" t="s">
        <v>607</v>
      </c>
      <c r="G38" s="226" t="s">
        <v>607</v>
      </c>
      <c r="H38" s="268" t="s">
        <v>504</v>
      </c>
      <c r="J38" s="367" t="s">
        <v>269</v>
      </c>
      <c r="K38" s="230">
        <v>83235</v>
      </c>
      <c r="L38" s="230">
        <v>7454</v>
      </c>
      <c r="M38" s="230">
        <v>27631</v>
      </c>
      <c r="N38" s="230">
        <v>118320</v>
      </c>
      <c r="O38" s="231"/>
    </row>
    <row r="39" spans="1:15" ht="21" customHeight="1">
      <c r="A39" s="14" t="s">
        <v>219</v>
      </c>
      <c r="B39" s="225">
        <v>13341</v>
      </c>
      <c r="C39" s="225">
        <v>446</v>
      </c>
      <c r="D39" s="225">
        <v>129</v>
      </c>
      <c r="E39" s="225">
        <v>13916</v>
      </c>
      <c r="F39" s="226">
        <v>0</v>
      </c>
      <c r="G39" s="226" t="s">
        <v>605</v>
      </c>
      <c r="H39" s="268" t="s">
        <v>603</v>
      </c>
      <c r="J39" s="14" t="s">
        <v>219</v>
      </c>
      <c r="K39" s="230">
        <v>13889</v>
      </c>
      <c r="L39" s="230">
        <v>149</v>
      </c>
      <c r="M39" s="230">
        <v>491</v>
      </c>
      <c r="N39" s="230">
        <v>14529</v>
      </c>
      <c r="O39" s="44"/>
    </row>
    <row r="40" spans="1:15" ht="21" customHeight="1">
      <c r="A40" s="54" t="s">
        <v>211</v>
      </c>
      <c r="B40" s="280">
        <v>38746</v>
      </c>
      <c r="C40" s="280">
        <v>3909</v>
      </c>
      <c r="D40" s="280">
        <v>1882</v>
      </c>
      <c r="E40" s="280">
        <v>44537</v>
      </c>
      <c r="F40" s="281">
        <v>0</v>
      </c>
      <c r="G40" s="281">
        <v>3</v>
      </c>
      <c r="H40" s="577" t="s">
        <v>503</v>
      </c>
      <c r="J40" s="54" t="s">
        <v>211</v>
      </c>
      <c r="K40" s="285">
        <v>166223</v>
      </c>
      <c r="L40" s="285">
        <v>7951</v>
      </c>
      <c r="M40" s="285">
        <v>36353</v>
      </c>
      <c r="N40" s="285">
        <v>210527</v>
      </c>
      <c r="O40" s="286"/>
    </row>
    <row r="41" spans="1:15" ht="21" customHeight="1">
      <c r="A41" s="14" t="s">
        <v>212</v>
      </c>
      <c r="B41" s="225">
        <v>9973</v>
      </c>
      <c r="C41" s="225">
        <v>1247</v>
      </c>
      <c r="D41" s="225">
        <v>561</v>
      </c>
      <c r="E41" s="225">
        <v>11781</v>
      </c>
      <c r="F41" s="226">
        <v>0</v>
      </c>
      <c r="G41" s="226" t="s">
        <v>601</v>
      </c>
      <c r="H41" s="268" t="s">
        <v>600</v>
      </c>
      <c r="J41" s="14" t="s">
        <v>212</v>
      </c>
      <c r="K41" s="230">
        <v>28671</v>
      </c>
      <c r="L41" s="230">
        <v>1131</v>
      </c>
      <c r="M41" s="230">
        <v>11068</v>
      </c>
      <c r="N41" s="230">
        <v>40870</v>
      </c>
      <c r="O41" s="231"/>
    </row>
    <row r="42" spans="1:15" ht="21" customHeight="1">
      <c r="A42" s="14" t="s">
        <v>215</v>
      </c>
      <c r="B42" s="225">
        <v>4045</v>
      </c>
      <c r="C42" s="225">
        <v>790</v>
      </c>
      <c r="D42" s="225">
        <v>769</v>
      </c>
      <c r="E42" s="225">
        <v>5604</v>
      </c>
      <c r="F42" s="226">
        <v>0</v>
      </c>
      <c r="G42" s="226" t="s">
        <v>608</v>
      </c>
      <c r="H42" s="268" t="s">
        <v>406</v>
      </c>
      <c r="J42" s="14" t="s">
        <v>215</v>
      </c>
      <c r="K42" s="230">
        <v>24434</v>
      </c>
      <c r="L42" s="230">
        <v>1144</v>
      </c>
      <c r="M42" s="230">
        <v>5351</v>
      </c>
      <c r="N42" s="230">
        <v>30929</v>
      </c>
      <c r="O42" s="231"/>
    </row>
    <row r="43" spans="1:15" ht="21" customHeight="1">
      <c r="A43" s="14" t="s">
        <v>213</v>
      </c>
      <c r="B43" s="225">
        <v>37585</v>
      </c>
      <c r="C43" s="225">
        <v>1920</v>
      </c>
      <c r="D43" s="225">
        <v>2022</v>
      </c>
      <c r="E43" s="225">
        <v>41527</v>
      </c>
      <c r="F43" s="226">
        <v>0</v>
      </c>
      <c r="G43" s="226">
        <v>5</v>
      </c>
      <c r="H43" s="268" t="s">
        <v>406</v>
      </c>
      <c r="J43" s="14" t="s">
        <v>213</v>
      </c>
      <c r="K43" s="230">
        <v>58758</v>
      </c>
      <c r="L43" s="230">
        <v>919</v>
      </c>
      <c r="M43" s="230">
        <v>23556</v>
      </c>
      <c r="N43" s="230">
        <v>83233</v>
      </c>
      <c r="O43" s="231"/>
    </row>
    <row r="44" spans="1:15" ht="21" customHeight="1" thickBot="1">
      <c r="A44" s="14" t="s">
        <v>216</v>
      </c>
      <c r="B44" s="225">
        <v>57399</v>
      </c>
      <c r="C44" s="225">
        <v>2709</v>
      </c>
      <c r="D44" s="225">
        <v>1717</v>
      </c>
      <c r="E44" s="225">
        <v>61825</v>
      </c>
      <c r="F44" s="226">
        <v>0</v>
      </c>
      <c r="G44" s="226">
        <v>5</v>
      </c>
      <c r="H44" s="268" t="s">
        <v>403</v>
      </c>
      <c r="J44" s="56" t="s">
        <v>216</v>
      </c>
      <c r="K44" s="443">
        <v>42130</v>
      </c>
      <c r="L44" s="443">
        <v>7687</v>
      </c>
      <c r="M44" s="443">
        <v>218430</v>
      </c>
      <c r="N44" s="443">
        <v>268247</v>
      </c>
      <c r="O44" s="444"/>
    </row>
    <row r="45" spans="1:15" ht="21" customHeight="1" thickBot="1">
      <c r="A45" s="17" t="s">
        <v>48</v>
      </c>
      <c r="B45" s="41">
        <f t="shared" ref="B45:E45" si="0">SUM(B4:B44)</f>
        <v>969501</v>
      </c>
      <c r="C45" s="41">
        <f t="shared" si="0"/>
        <v>96955</v>
      </c>
      <c r="D45" s="41">
        <f t="shared" si="0"/>
        <v>64294</v>
      </c>
      <c r="E45" s="41">
        <f t="shared" si="0"/>
        <v>1130750</v>
      </c>
      <c r="F45" s="190"/>
      <c r="G45" s="190"/>
      <c r="H45" s="191"/>
      <c r="J45" s="56" t="s">
        <v>48</v>
      </c>
      <c r="K45" s="43">
        <f t="shared" ref="K45:N45" si="1">SUM(K4:K44)</f>
        <v>5548100</v>
      </c>
      <c r="L45" s="43">
        <f t="shared" si="1"/>
        <v>298701</v>
      </c>
      <c r="M45" s="43">
        <f t="shared" si="1"/>
        <v>1782040</v>
      </c>
      <c r="N45" s="43">
        <f t="shared" si="1"/>
        <v>7628841</v>
      </c>
      <c r="O45" s="142"/>
    </row>
    <row r="46" spans="1:15" ht="21" customHeight="1">
      <c r="A46" s="427" t="s">
        <v>217</v>
      </c>
      <c r="B46" s="773"/>
      <c r="C46" s="773"/>
      <c r="D46" s="773"/>
      <c r="E46" s="773">
        <v>0</v>
      </c>
      <c r="F46" s="774"/>
      <c r="G46" s="774"/>
      <c r="H46" s="775" t="s">
        <v>615</v>
      </c>
      <c r="J46" s="427" t="s">
        <v>217</v>
      </c>
      <c r="K46" s="788"/>
      <c r="L46" s="788"/>
      <c r="M46" s="788"/>
      <c r="N46" s="789">
        <v>308</v>
      </c>
      <c r="O46" s="790" t="s">
        <v>616</v>
      </c>
    </row>
    <row r="47" spans="1:15" ht="21" customHeight="1">
      <c r="A47" s="14" t="s">
        <v>218</v>
      </c>
      <c r="B47" s="770">
        <v>609</v>
      </c>
      <c r="C47" s="770"/>
      <c r="D47" s="770"/>
      <c r="E47" s="770">
        <v>609</v>
      </c>
      <c r="F47" s="771"/>
      <c r="G47" s="771"/>
      <c r="H47" s="772"/>
      <c r="J47" s="14" t="s">
        <v>218</v>
      </c>
      <c r="K47" s="785">
        <v>36146</v>
      </c>
      <c r="L47" s="785"/>
      <c r="M47" s="785"/>
      <c r="N47" s="786">
        <v>36146</v>
      </c>
      <c r="O47" s="787"/>
    </row>
    <row r="48" spans="1:15" ht="21" customHeight="1" thickBot="1">
      <c r="A48" s="56" t="s">
        <v>171</v>
      </c>
      <c r="B48" s="776">
        <v>136389</v>
      </c>
      <c r="C48" s="776">
        <v>2528</v>
      </c>
      <c r="D48" s="776">
        <v>1151</v>
      </c>
      <c r="E48" s="776">
        <v>140068</v>
      </c>
      <c r="F48" s="777">
        <v>0</v>
      </c>
      <c r="G48" s="777">
        <v>5</v>
      </c>
      <c r="H48" s="778" t="s">
        <v>492</v>
      </c>
      <c r="J48" s="56" t="s">
        <v>171</v>
      </c>
      <c r="K48" s="792">
        <v>190932</v>
      </c>
      <c r="L48" s="792">
        <v>3704</v>
      </c>
      <c r="M48" s="792">
        <v>18581</v>
      </c>
      <c r="N48" s="792">
        <v>213217</v>
      </c>
      <c r="O48" s="791"/>
    </row>
    <row r="49" spans="1:15" ht="21" customHeight="1" thickBot="1">
      <c r="A49" s="18" t="s">
        <v>145</v>
      </c>
      <c r="B49" s="43">
        <f t="shared" ref="B49:E49" si="2">SUM(B46:B48)</f>
        <v>136998</v>
      </c>
      <c r="C49" s="43">
        <f t="shared" si="2"/>
        <v>2528</v>
      </c>
      <c r="D49" s="43">
        <f t="shared" si="2"/>
        <v>1151</v>
      </c>
      <c r="E49" s="43">
        <f t="shared" si="2"/>
        <v>140677</v>
      </c>
      <c r="F49" s="108"/>
      <c r="G49" s="108"/>
      <c r="H49" s="104"/>
      <c r="J49" s="110" t="s">
        <v>145</v>
      </c>
      <c r="K49" s="41">
        <f t="shared" ref="K49:N49" si="3">SUM(K46:K48)</f>
        <v>227078</v>
      </c>
      <c r="L49" s="41">
        <f t="shared" si="3"/>
        <v>3704</v>
      </c>
      <c r="M49" s="41">
        <f t="shared" si="3"/>
        <v>18581</v>
      </c>
      <c r="N49" s="41">
        <f t="shared" si="3"/>
        <v>249671</v>
      </c>
      <c r="O49" s="141"/>
    </row>
    <row r="50" spans="1:15" ht="21" customHeight="1" thickBot="1">
      <c r="A50" s="18" t="s">
        <v>11</v>
      </c>
      <c r="B50" s="43">
        <f t="shared" ref="B50:E50" si="4">B45+B49</f>
        <v>1106499</v>
      </c>
      <c r="C50" s="43">
        <f t="shared" si="4"/>
        <v>99483</v>
      </c>
      <c r="D50" s="43">
        <f t="shared" si="4"/>
        <v>65445</v>
      </c>
      <c r="E50" s="43">
        <f t="shared" si="4"/>
        <v>1271427</v>
      </c>
      <c r="F50" s="108"/>
      <c r="G50" s="108"/>
      <c r="H50" s="104"/>
      <c r="J50" s="55" t="s">
        <v>11</v>
      </c>
      <c r="K50" s="936">
        <f t="shared" ref="K50:N50" si="5">K45+K49</f>
        <v>5775178</v>
      </c>
      <c r="L50" s="936">
        <f t="shared" si="5"/>
        <v>302405</v>
      </c>
      <c r="M50" s="936">
        <f t="shared" si="5"/>
        <v>1800621</v>
      </c>
      <c r="N50" s="936">
        <f t="shared" si="5"/>
        <v>7878512</v>
      </c>
      <c r="O50" s="116"/>
    </row>
  </sheetData>
  <phoneticPr fontId="2"/>
  <pageMargins left="0.98425196850393704" right="0.98425196850393704" top="0.98425196850393704" bottom="0.78740157480314965" header="0.51181102362204722" footer="0.51181102362204722"/>
  <pageSetup paperSize="9" scale="65" firstPageNumber="38" fitToWidth="2" orientation="portrait" useFirstPageNumber="1" r:id="rId1"/>
  <headerFooter alignWithMargins="0">
    <oddFooter>&amp;C&amp;"ＭＳ 明朝,標準"&amp;16&amp;P</oddFooter>
  </headerFooter>
  <colBreaks count="1" manualBreakCount="1">
    <brk id="8" max="49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L51"/>
  <sheetViews>
    <sheetView view="pageBreakPreview" zoomScale="80" zoomScaleNormal="80" zoomScaleSheetLayoutView="80" workbookViewId="0">
      <selection activeCell="P49" sqref="P49:Q49"/>
    </sheetView>
  </sheetViews>
  <sheetFormatPr defaultColWidth="9" defaultRowHeight="13.2"/>
  <cols>
    <col min="1" max="1" width="10.88671875" style="12" customWidth="1"/>
    <col min="2" max="17" width="10.44140625" style="1" customWidth="1"/>
    <col min="18" max="18" width="12.88671875" style="1" customWidth="1"/>
    <col min="19" max="19" width="50.21875" style="1" customWidth="1"/>
    <col min="20" max="16384" width="9" style="1"/>
  </cols>
  <sheetData>
    <row r="1" spans="1:220" ht="14.4">
      <c r="A1" s="649" t="s">
        <v>627</v>
      </c>
      <c r="S1" s="1" t="str">
        <f>貸出サービス概況!AA1</f>
        <v>令和3年度</v>
      </c>
    </row>
    <row r="2" spans="1:220" ht="14.1" customHeight="1">
      <c r="A2" s="967" t="s">
        <v>0</v>
      </c>
      <c r="B2" s="949" t="s">
        <v>283</v>
      </c>
      <c r="C2" s="950"/>
      <c r="D2" s="950"/>
      <c r="E2" s="950"/>
      <c r="F2" s="950"/>
      <c r="G2" s="950"/>
      <c r="H2" s="950"/>
      <c r="I2" s="950"/>
      <c r="J2" s="950"/>
      <c r="K2" s="950"/>
      <c r="L2" s="950"/>
      <c r="M2" s="49"/>
      <c r="N2" s="50"/>
      <c r="O2" s="49"/>
      <c r="P2" s="50"/>
      <c r="Q2" s="50" t="s">
        <v>284</v>
      </c>
      <c r="R2" s="50"/>
      <c r="S2" s="13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HL2" s="6"/>
    </row>
    <row r="3" spans="1:220" ht="14.1" customHeight="1">
      <c r="A3" s="957"/>
      <c r="B3" s="65" t="s">
        <v>275</v>
      </c>
      <c r="C3" s="13" t="s">
        <v>49</v>
      </c>
      <c r="D3" s="12" t="s">
        <v>50</v>
      </c>
      <c r="E3" s="54" t="s">
        <v>51</v>
      </c>
      <c r="F3" s="54" t="s">
        <v>52</v>
      </c>
      <c r="G3" s="12" t="s">
        <v>53</v>
      </c>
      <c r="H3" s="11" t="s">
        <v>54</v>
      </c>
      <c r="I3" s="12" t="s">
        <v>179</v>
      </c>
      <c r="J3" s="54" t="s">
        <v>278</v>
      </c>
      <c r="K3" s="54" t="s">
        <v>277</v>
      </c>
      <c r="L3" s="54" t="s">
        <v>55</v>
      </c>
      <c r="M3" s="13" t="s">
        <v>56</v>
      </c>
      <c r="N3" s="13" t="s">
        <v>57</v>
      </c>
      <c r="O3" s="156" t="s">
        <v>274</v>
      </c>
      <c r="P3" s="66" t="s">
        <v>58</v>
      </c>
      <c r="Q3" s="54" t="s">
        <v>276</v>
      </c>
      <c r="R3" s="158" t="s">
        <v>40</v>
      </c>
      <c r="S3" s="11" t="s">
        <v>20</v>
      </c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HL3" s="6"/>
    </row>
    <row r="4" spans="1:220" ht="14.1" customHeight="1">
      <c r="A4" s="958"/>
      <c r="B4" s="168">
        <v>0</v>
      </c>
      <c r="C4" s="162">
        <v>1</v>
      </c>
      <c r="D4" s="169">
        <v>2</v>
      </c>
      <c r="E4" s="162">
        <v>3</v>
      </c>
      <c r="F4" s="162">
        <v>4</v>
      </c>
      <c r="G4" s="169">
        <v>5</v>
      </c>
      <c r="H4" s="162">
        <v>6</v>
      </c>
      <c r="I4" s="169">
        <v>7</v>
      </c>
      <c r="J4" s="162">
        <v>8</v>
      </c>
      <c r="K4" s="162">
        <v>9</v>
      </c>
      <c r="L4" s="116"/>
      <c r="M4" s="116"/>
      <c r="N4" s="116"/>
      <c r="O4" s="170"/>
      <c r="P4" s="170"/>
      <c r="Q4" s="170"/>
      <c r="R4" s="170"/>
      <c r="S4" s="116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HL4" s="6"/>
    </row>
    <row r="5" spans="1:220" ht="24" customHeight="1">
      <c r="A5" s="54" t="s">
        <v>257</v>
      </c>
      <c r="B5" s="283">
        <v>4218</v>
      </c>
      <c r="C5" s="283">
        <v>8194</v>
      </c>
      <c r="D5" s="283">
        <v>18714</v>
      </c>
      <c r="E5" s="283">
        <v>20070</v>
      </c>
      <c r="F5" s="283">
        <v>14401</v>
      </c>
      <c r="G5" s="283">
        <v>28621</v>
      </c>
      <c r="H5" s="283">
        <v>7612</v>
      </c>
      <c r="I5" s="283">
        <v>17219</v>
      </c>
      <c r="J5" s="283">
        <v>1978</v>
      </c>
      <c r="K5" s="283">
        <v>99853</v>
      </c>
      <c r="L5" s="283">
        <v>949</v>
      </c>
      <c r="M5" s="283">
        <v>38601</v>
      </c>
      <c r="N5" s="283">
        <v>382</v>
      </c>
      <c r="O5" s="283">
        <v>571</v>
      </c>
      <c r="P5" s="283">
        <v>22134</v>
      </c>
      <c r="Q5" s="283">
        <v>30855</v>
      </c>
      <c r="R5" s="283">
        <v>314372</v>
      </c>
      <c r="S5" s="284"/>
    </row>
    <row r="6" spans="1:220" ht="24" customHeight="1">
      <c r="A6" s="14" t="s">
        <v>252</v>
      </c>
      <c r="B6" s="228">
        <v>308</v>
      </c>
      <c r="C6" s="228">
        <v>306</v>
      </c>
      <c r="D6" s="228">
        <v>788</v>
      </c>
      <c r="E6" s="228">
        <v>2356</v>
      </c>
      <c r="F6" s="228">
        <v>649</v>
      </c>
      <c r="G6" s="228">
        <v>2843</v>
      </c>
      <c r="H6" s="228">
        <v>206</v>
      </c>
      <c r="I6" s="228">
        <v>1043</v>
      </c>
      <c r="J6" s="228">
        <v>115</v>
      </c>
      <c r="K6" s="228">
        <v>81617</v>
      </c>
      <c r="L6" s="228">
        <v>130</v>
      </c>
      <c r="M6" s="228">
        <v>61255</v>
      </c>
      <c r="N6" s="228">
        <v>452</v>
      </c>
      <c r="O6" s="228">
        <v>159</v>
      </c>
      <c r="P6" s="228">
        <v>1439</v>
      </c>
      <c r="Q6" s="228">
        <v>874</v>
      </c>
      <c r="R6" s="228">
        <v>154540</v>
      </c>
      <c r="S6" s="229"/>
    </row>
    <row r="7" spans="1:220" ht="24" customHeight="1">
      <c r="A7" s="14" t="s">
        <v>254</v>
      </c>
      <c r="B7" s="228">
        <v>7755</v>
      </c>
      <c r="C7" s="228">
        <v>18020</v>
      </c>
      <c r="D7" s="228">
        <v>34875</v>
      </c>
      <c r="E7" s="228">
        <v>37237</v>
      </c>
      <c r="F7" s="228">
        <v>34493</v>
      </c>
      <c r="G7" s="228">
        <v>77745</v>
      </c>
      <c r="H7" s="228">
        <v>17945</v>
      </c>
      <c r="I7" s="228">
        <v>30755</v>
      </c>
      <c r="J7" s="228">
        <v>4989</v>
      </c>
      <c r="K7" s="228">
        <v>256599</v>
      </c>
      <c r="L7" s="228">
        <v>2381</v>
      </c>
      <c r="M7" s="228">
        <v>552105</v>
      </c>
      <c r="N7" s="228">
        <v>9261</v>
      </c>
      <c r="O7" s="228">
        <v>560</v>
      </c>
      <c r="P7" s="228">
        <v>79199</v>
      </c>
      <c r="Q7" s="228">
        <v>105740</v>
      </c>
      <c r="R7" s="228">
        <v>1269659</v>
      </c>
      <c r="S7" s="229"/>
    </row>
    <row r="8" spans="1:220" ht="24" customHeight="1">
      <c r="A8" s="14" t="s">
        <v>319</v>
      </c>
      <c r="B8" s="228">
        <v>16055</v>
      </c>
      <c r="C8" s="228">
        <v>38207</v>
      </c>
      <c r="D8" s="228">
        <v>41522</v>
      </c>
      <c r="E8" s="228">
        <v>74430</v>
      </c>
      <c r="F8" s="228">
        <v>49403</v>
      </c>
      <c r="G8" s="228">
        <v>89734</v>
      </c>
      <c r="H8" s="228">
        <v>26998</v>
      </c>
      <c r="I8" s="228">
        <v>56302</v>
      </c>
      <c r="J8" s="228">
        <v>13194</v>
      </c>
      <c r="K8" s="228">
        <v>307552</v>
      </c>
      <c r="L8" s="228">
        <v>7267</v>
      </c>
      <c r="M8" s="228">
        <v>293356</v>
      </c>
      <c r="N8" s="228">
        <v>4732</v>
      </c>
      <c r="O8" s="228">
        <v>651</v>
      </c>
      <c r="P8" s="228">
        <v>51267</v>
      </c>
      <c r="Q8" s="228">
        <v>96</v>
      </c>
      <c r="R8" s="228">
        <v>1070766</v>
      </c>
      <c r="S8" s="229"/>
    </row>
    <row r="9" spans="1:220" ht="24" customHeight="1">
      <c r="A9" s="14" t="s">
        <v>320</v>
      </c>
      <c r="B9" s="228">
        <v>487</v>
      </c>
      <c r="C9" s="228">
        <v>1768</v>
      </c>
      <c r="D9" s="228">
        <v>2147</v>
      </c>
      <c r="E9" s="228">
        <v>2957</v>
      </c>
      <c r="F9" s="228">
        <v>2772</v>
      </c>
      <c r="G9" s="228">
        <v>5102</v>
      </c>
      <c r="H9" s="228">
        <v>1385</v>
      </c>
      <c r="I9" s="228">
        <v>3908</v>
      </c>
      <c r="J9" s="228">
        <v>519</v>
      </c>
      <c r="K9" s="228">
        <v>19440</v>
      </c>
      <c r="L9" s="228">
        <v>1021</v>
      </c>
      <c r="M9" s="228">
        <v>28438</v>
      </c>
      <c r="N9" s="228">
        <v>436</v>
      </c>
      <c r="O9" s="228">
        <v>23</v>
      </c>
      <c r="P9" s="228">
        <v>4910</v>
      </c>
      <c r="Q9" s="228">
        <v>0</v>
      </c>
      <c r="R9" s="228">
        <v>75313</v>
      </c>
      <c r="S9" s="229"/>
    </row>
    <row r="10" spans="1:220" ht="24" customHeight="1">
      <c r="A10" s="54" t="s">
        <v>132</v>
      </c>
      <c r="B10" s="283">
        <v>1407</v>
      </c>
      <c r="C10" s="283">
        <v>3325</v>
      </c>
      <c r="D10" s="283">
        <v>5573</v>
      </c>
      <c r="E10" s="283">
        <v>8103</v>
      </c>
      <c r="F10" s="283">
        <v>7001</v>
      </c>
      <c r="G10" s="283">
        <v>14339</v>
      </c>
      <c r="H10" s="283">
        <v>3980</v>
      </c>
      <c r="I10" s="283">
        <v>6156</v>
      </c>
      <c r="J10" s="283">
        <v>906</v>
      </c>
      <c r="K10" s="283">
        <v>47035</v>
      </c>
      <c r="L10" s="283">
        <v>1529</v>
      </c>
      <c r="M10" s="283">
        <v>85140</v>
      </c>
      <c r="N10" s="283">
        <v>2320</v>
      </c>
      <c r="O10" s="283">
        <v>37</v>
      </c>
      <c r="P10" s="283">
        <v>16709</v>
      </c>
      <c r="Q10" s="283">
        <v>3</v>
      </c>
      <c r="R10" s="283">
        <v>203563</v>
      </c>
      <c r="S10" s="284"/>
    </row>
    <row r="11" spans="1:220" ht="24" customHeight="1">
      <c r="A11" s="14" t="s">
        <v>133</v>
      </c>
      <c r="B11" s="228">
        <v>845</v>
      </c>
      <c r="C11" s="228">
        <v>2292</v>
      </c>
      <c r="D11" s="228">
        <v>3125</v>
      </c>
      <c r="E11" s="228">
        <v>3844</v>
      </c>
      <c r="F11" s="228">
        <v>3262</v>
      </c>
      <c r="G11" s="228">
        <v>4805</v>
      </c>
      <c r="H11" s="228">
        <v>1939</v>
      </c>
      <c r="I11" s="228">
        <v>3037</v>
      </c>
      <c r="J11" s="228">
        <v>646</v>
      </c>
      <c r="K11" s="228">
        <v>26793</v>
      </c>
      <c r="L11" s="228">
        <v>612</v>
      </c>
      <c r="M11" s="228">
        <v>35227</v>
      </c>
      <c r="N11" s="228">
        <v>400</v>
      </c>
      <c r="O11" s="228">
        <v>17</v>
      </c>
      <c r="P11" s="228">
        <v>7921</v>
      </c>
      <c r="Q11" s="228">
        <v>0</v>
      </c>
      <c r="R11" s="228">
        <v>94765</v>
      </c>
      <c r="S11" s="229"/>
    </row>
    <row r="12" spans="1:220" ht="24" customHeight="1">
      <c r="A12" s="14" t="s">
        <v>136</v>
      </c>
      <c r="B12" s="228">
        <v>505</v>
      </c>
      <c r="C12" s="228">
        <v>870</v>
      </c>
      <c r="D12" s="228">
        <v>1725</v>
      </c>
      <c r="E12" s="228">
        <v>1891</v>
      </c>
      <c r="F12" s="228">
        <v>1872</v>
      </c>
      <c r="G12" s="228">
        <v>2637</v>
      </c>
      <c r="H12" s="228">
        <v>1347</v>
      </c>
      <c r="I12" s="228">
        <v>3095</v>
      </c>
      <c r="J12" s="228">
        <v>332</v>
      </c>
      <c r="K12" s="228">
        <v>18307</v>
      </c>
      <c r="L12" s="228">
        <v>487</v>
      </c>
      <c r="M12" s="228">
        <v>17340</v>
      </c>
      <c r="N12" s="228">
        <v>643</v>
      </c>
      <c r="O12" s="228">
        <v>1</v>
      </c>
      <c r="P12" s="228">
        <v>3469</v>
      </c>
      <c r="Q12" s="228">
        <v>3</v>
      </c>
      <c r="R12" s="228">
        <v>54524</v>
      </c>
      <c r="S12" s="229"/>
    </row>
    <row r="13" spans="1:220" ht="24" customHeight="1">
      <c r="A13" s="14" t="s">
        <v>209</v>
      </c>
      <c r="B13" s="420">
        <v>502</v>
      </c>
      <c r="C13" s="420">
        <v>1406</v>
      </c>
      <c r="D13" s="420">
        <v>1990</v>
      </c>
      <c r="E13" s="420">
        <v>2601</v>
      </c>
      <c r="F13" s="420">
        <v>2110</v>
      </c>
      <c r="G13" s="420">
        <v>3797</v>
      </c>
      <c r="H13" s="420">
        <v>909</v>
      </c>
      <c r="I13" s="420">
        <v>2102</v>
      </c>
      <c r="J13" s="420">
        <v>261</v>
      </c>
      <c r="K13" s="420">
        <v>17871</v>
      </c>
      <c r="L13" s="420">
        <v>853</v>
      </c>
      <c r="M13" s="420">
        <v>37276</v>
      </c>
      <c r="N13" s="420">
        <v>578</v>
      </c>
      <c r="O13" s="420">
        <v>0</v>
      </c>
      <c r="P13" s="420">
        <v>5609</v>
      </c>
      <c r="Q13" s="420">
        <v>0</v>
      </c>
      <c r="R13" s="420">
        <v>77865</v>
      </c>
      <c r="S13" s="420"/>
    </row>
    <row r="14" spans="1:220" ht="24" customHeight="1">
      <c r="A14" s="55" t="s">
        <v>134</v>
      </c>
      <c r="B14" s="313">
        <v>2678</v>
      </c>
      <c r="C14" s="313">
        <v>6023</v>
      </c>
      <c r="D14" s="313">
        <v>8393</v>
      </c>
      <c r="E14" s="313">
        <v>10557</v>
      </c>
      <c r="F14" s="313">
        <v>11907</v>
      </c>
      <c r="G14" s="313">
        <v>17331</v>
      </c>
      <c r="H14" s="313">
        <v>4525</v>
      </c>
      <c r="I14" s="313">
        <v>24041</v>
      </c>
      <c r="J14" s="313">
        <v>1182</v>
      </c>
      <c r="K14" s="313">
        <v>61882</v>
      </c>
      <c r="L14" s="313">
        <v>1340</v>
      </c>
      <c r="M14" s="313">
        <v>62828</v>
      </c>
      <c r="N14" s="313">
        <v>1830</v>
      </c>
      <c r="O14" s="313">
        <v>498</v>
      </c>
      <c r="P14" s="313">
        <v>13036</v>
      </c>
      <c r="Q14" s="313">
        <v>9</v>
      </c>
      <c r="R14" s="313">
        <v>228060</v>
      </c>
      <c r="S14" s="314"/>
    </row>
    <row r="15" spans="1:220" ht="24" customHeight="1">
      <c r="A15" s="54" t="s">
        <v>321</v>
      </c>
      <c r="B15" s="283">
        <v>383</v>
      </c>
      <c r="C15" s="283">
        <v>707</v>
      </c>
      <c r="D15" s="283">
        <v>1251</v>
      </c>
      <c r="E15" s="283">
        <v>1192</v>
      </c>
      <c r="F15" s="283">
        <v>1363</v>
      </c>
      <c r="G15" s="283">
        <v>2357</v>
      </c>
      <c r="H15" s="283">
        <v>672</v>
      </c>
      <c r="I15" s="283">
        <v>6932</v>
      </c>
      <c r="J15" s="283">
        <v>155</v>
      </c>
      <c r="K15" s="283">
        <v>11606</v>
      </c>
      <c r="L15" s="283">
        <v>163</v>
      </c>
      <c r="M15" s="283">
        <v>26391</v>
      </c>
      <c r="N15" s="283">
        <v>535</v>
      </c>
      <c r="O15" s="283">
        <v>25</v>
      </c>
      <c r="P15" s="283">
        <v>4546</v>
      </c>
      <c r="Q15" s="283">
        <v>1</v>
      </c>
      <c r="R15" s="283">
        <v>58279</v>
      </c>
      <c r="S15" s="284"/>
    </row>
    <row r="16" spans="1:220" ht="24" customHeight="1">
      <c r="A16" s="14" t="s">
        <v>322</v>
      </c>
      <c r="B16" s="228">
        <v>2516</v>
      </c>
      <c r="C16" s="228">
        <v>5232</v>
      </c>
      <c r="D16" s="228">
        <v>7890</v>
      </c>
      <c r="E16" s="228">
        <v>12594</v>
      </c>
      <c r="F16" s="228">
        <v>8676</v>
      </c>
      <c r="G16" s="228">
        <v>15005</v>
      </c>
      <c r="H16" s="228">
        <v>3909</v>
      </c>
      <c r="I16" s="228">
        <v>14850</v>
      </c>
      <c r="J16" s="228">
        <v>1678</v>
      </c>
      <c r="K16" s="228">
        <v>75092</v>
      </c>
      <c r="L16" s="228">
        <v>3213</v>
      </c>
      <c r="M16" s="228">
        <v>103033</v>
      </c>
      <c r="N16" s="228">
        <v>2353</v>
      </c>
      <c r="O16" s="228">
        <v>608</v>
      </c>
      <c r="P16" s="228">
        <v>7475</v>
      </c>
      <c r="Q16" s="228">
        <v>1</v>
      </c>
      <c r="R16" s="228">
        <v>264125</v>
      </c>
      <c r="S16" s="229"/>
    </row>
    <row r="17" spans="1:19" ht="24" customHeight="1">
      <c r="A17" s="14" t="s">
        <v>221</v>
      </c>
      <c r="B17" s="228">
        <v>779</v>
      </c>
      <c r="C17" s="228">
        <v>1377</v>
      </c>
      <c r="D17" s="228">
        <v>2179</v>
      </c>
      <c r="E17" s="228">
        <v>2648</v>
      </c>
      <c r="F17" s="228">
        <v>2042</v>
      </c>
      <c r="G17" s="228">
        <v>4917</v>
      </c>
      <c r="H17" s="228">
        <v>1235</v>
      </c>
      <c r="I17" s="228">
        <v>9601</v>
      </c>
      <c r="J17" s="228">
        <v>334</v>
      </c>
      <c r="K17" s="228">
        <v>12853</v>
      </c>
      <c r="L17" s="228">
        <v>289</v>
      </c>
      <c r="M17" s="228">
        <v>36128</v>
      </c>
      <c r="N17" s="228">
        <v>937</v>
      </c>
      <c r="O17" s="228">
        <v>45</v>
      </c>
      <c r="P17" s="228">
        <v>4306</v>
      </c>
      <c r="Q17" s="228">
        <v>0</v>
      </c>
      <c r="R17" s="228">
        <v>79670</v>
      </c>
      <c r="S17" s="229"/>
    </row>
    <row r="18" spans="1:19" ht="24" customHeight="1">
      <c r="A18" s="14" t="s">
        <v>323</v>
      </c>
      <c r="B18" s="228">
        <v>833</v>
      </c>
      <c r="C18" s="228">
        <v>1981</v>
      </c>
      <c r="D18" s="228">
        <v>3646</v>
      </c>
      <c r="E18" s="228">
        <v>4081</v>
      </c>
      <c r="F18" s="228">
        <v>3148</v>
      </c>
      <c r="G18" s="228">
        <v>7417</v>
      </c>
      <c r="H18" s="228">
        <v>1757</v>
      </c>
      <c r="I18" s="228">
        <v>9347</v>
      </c>
      <c r="J18" s="228">
        <v>508</v>
      </c>
      <c r="K18" s="228">
        <v>31109</v>
      </c>
      <c r="L18" s="228">
        <v>383</v>
      </c>
      <c r="M18" s="228">
        <v>52051</v>
      </c>
      <c r="N18" s="228">
        <v>1191</v>
      </c>
      <c r="O18" s="228">
        <v>304</v>
      </c>
      <c r="P18" s="228">
        <v>7478</v>
      </c>
      <c r="Q18" s="228">
        <v>0</v>
      </c>
      <c r="R18" s="228">
        <v>125234</v>
      </c>
      <c r="S18" s="229"/>
    </row>
    <row r="19" spans="1:19" ht="24" customHeight="1">
      <c r="A19" s="55" t="s">
        <v>220</v>
      </c>
      <c r="B19" s="313">
        <v>939</v>
      </c>
      <c r="C19" s="313">
        <v>1333</v>
      </c>
      <c r="D19" s="313">
        <v>3981</v>
      </c>
      <c r="E19" s="313">
        <v>3836</v>
      </c>
      <c r="F19" s="313">
        <v>2952</v>
      </c>
      <c r="G19" s="313">
        <v>5778</v>
      </c>
      <c r="H19" s="313">
        <v>1531</v>
      </c>
      <c r="I19" s="313">
        <v>4285</v>
      </c>
      <c r="J19" s="313">
        <v>529</v>
      </c>
      <c r="K19" s="313">
        <v>33041</v>
      </c>
      <c r="L19" s="313">
        <v>473</v>
      </c>
      <c r="M19" s="313">
        <v>37511</v>
      </c>
      <c r="N19" s="313">
        <v>859</v>
      </c>
      <c r="O19" s="313">
        <v>99</v>
      </c>
      <c r="P19" s="313">
        <v>6660</v>
      </c>
      <c r="Q19" s="313">
        <v>0</v>
      </c>
      <c r="R19" s="313">
        <v>103807</v>
      </c>
      <c r="S19" s="314"/>
    </row>
    <row r="20" spans="1:19" ht="24" customHeight="1">
      <c r="A20" s="54" t="s">
        <v>324</v>
      </c>
      <c r="B20" s="342">
        <v>4633</v>
      </c>
      <c r="C20" s="342">
        <v>9917</v>
      </c>
      <c r="D20" s="342">
        <v>16683</v>
      </c>
      <c r="E20" s="342">
        <v>21104</v>
      </c>
      <c r="F20" s="342">
        <v>14685</v>
      </c>
      <c r="G20" s="342">
        <v>26975</v>
      </c>
      <c r="H20" s="342">
        <v>7744</v>
      </c>
      <c r="I20" s="342">
        <v>18969</v>
      </c>
      <c r="J20" s="342">
        <v>36881</v>
      </c>
      <c r="K20" s="342">
        <v>78240</v>
      </c>
      <c r="L20" s="342">
        <v>11</v>
      </c>
      <c r="M20" s="342">
        <v>132462</v>
      </c>
      <c r="N20" s="342">
        <v>2337</v>
      </c>
      <c r="O20" s="342">
        <v>276</v>
      </c>
      <c r="P20" s="342">
        <v>6934</v>
      </c>
      <c r="Q20" s="342">
        <v>0</v>
      </c>
      <c r="R20" s="342">
        <v>377851</v>
      </c>
      <c r="S20" s="343"/>
    </row>
    <row r="21" spans="1:19" ht="24" customHeight="1">
      <c r="A21" s="14" t="s">
        <v>195</v>
      </c>
      <c r="B21" s="228">
        <v>543</v>
      </c>
      <c r="C21" s="228">
        <v>1415</v>
      </c>
      <c r="D21" s="228">
        <v>3493</v>
      </c>
      <c r="E21" s="228">
        <v>3171</v>
      </c>
      <c r="F21" s="228">
        <v>2521</v>
      </c>
      <c r="G21" s="228">
        <v>7361</v>
      </c>
      <c r="H21" s="228">
        <v>1421</v>
      </c>
      <c r="I21" s="228">
        <v>3847</v>
      </c>
      <c r="J21" s="228">
        <v>382</v>
      </c>
      <c r="K21" s="228">
        <v>22160</v>
      </c>
      <c r="L21" s="228">
        <v>4</v>
      </c>
      <c r="M21" s="228">
        <v>40489</v>
      </c>
      <c r="N21" s="228">
        <v>630</v>
      </c>
      <c r="O21" s="228">
        <v>2</v>
      </c>
      <c r="P21" s="228">
        <v>6317</v>
      </c>
      <c r="Q21" s="228">
        <v>0</v>
      </c>
      <c r="R21" s="228">
        <v>93756</v>
      </c>
      <c r="S21" s="229"/>
    </row>
    <row r="22" spans="1:19" ht="24" customHeight="1">
      <c r="A22" s="14" t="s">
        <v>197</v>
      </c>
      <c r="B22" s="228">
        <v>1487</v>
      </c>
      <c r="C22" s="228">
        <v>4024</v>
      </c>
      <c r="D22" s="228">
        <v>6253</v>
      </c>
      <c r="E22" s="228">
        <v>7464</v>
      </c>
      <c r="F22" s="228">
        <v>6084</v>
      </c>
      <c r="G22" s="228">
        <v>13016</v>
      </c>
      <c r="H22" s="228">
        <v>3734</v>
      </c>
      <c r="I22" s="228">
        <v>9006</v>
      </c>
      <c r="J22" s="228">
        <v>1302</v>
      </c>
      <c r="K22" s="228">
        <v>45934</v>
      </c>
      <c r="L22" s="228">
        <v>360</v>
      </c>
      <c r="M22" s="228">
        <v>62116</v>
      </c>
      <c r="N22" s="228">
        <v>1222</v>
      </c>
      <c r="O22" s="228">
        <v>200</v>
      </c>
      <c r="P22" s="228">
        <v>9991</v>
      </c>
      <c r="Q22" s="228">
        <v>0</v>
      </c>
      <c r="R22" s="228">
        <v>172193</v>
      </c>
      <c r="S22" s="229"/>
    </row>
    <row r="23" spans="1:19" ht="24" customHeight="1">
      <c r="A23" s="14" t="s">
        <v>245</v>
      </c>
      <c r="B23" s="228">
        <v>613</v>
      </c>
      <c r="C23" s="228">
        <v>2087</v>
      </c>
      <c r="D23" s="228">
        <v>3435</v>
      </c>
      <c r="E23" s="228">
        <v>3632</v>
      </c>
      <c r="F23" s="228">
        <v>3296</v>
      </c>
      <c r="G23" s="228">
        <v>6237</v>
      </c>
      <c r="H23" s="228">
        <v>1509</v>
      </c>
      <c r="I23" s="228">
        <v>6304</v>
      </c>
      <c r="J23" s="228">
        <v>426</v>
      </c>
      <c r="K23" s="228">
        <v>17298</v>
      </c>
      <c r="L23" s="228">
        <v>3</v>
      </c>
      <c r="M23" s="228">
        <v>32826</v>
      </c>
      <c r="N23" s="228">
        <v>335</v>
      </c>
      <c r="O23" s="228">
        <v>0</v>
      </c>
      <c r="P23" s="228">
        <v>6766</v>
      </c>
      <c r="Q23" s="228"/>
      <c r="R23" s="228">
        <v>84767</v>
      </c>
      <c r="S23" s="229"/>
    </row>
    <row r="24" spans="1:19" ht="24" customHeight="1">
      <c r="A24" s="14" t="s">
        <v>384</v>
      </c>
      <c r="B24" s="228">
        <v>513</v>
      </c>
      <c r="C24" s="228">
        <v>607</v>
      </c>
      <c r="D24" s="228">
        <v>617</v>
      </c>
      <c r="E24" s="228">
        <v>1839</v>
      </c>
      <c r="F24" s="228">
        <v>1242</v>
      </c>
      <c r="G24" s="228">
        <v>3524</v>
      </c>
      <c r="H24" s="228">
        <v>728</v>
      </c>
      <c r="I24" s="228">
        <v>3635</v>
      </c>
      <c r="J24" s="228">
        <v>258</v>
      </c>
      <c r="K24" s="228">
        <v>561</v>
      </c>
      <c r="L24" s="228">
        <v>173</v>
      </c>
      <c r="M24" s="228">
        <v>49870</v>
      </c>
      <c r="N24" s="228">
        <v>0</v>
      </c>
      <c r="O24" s="228">
        <v>0</v>
      </c>
      <c r="P24" s="228">
        <v>0</v>
      </c>
      <c r="Q24" s="228">
        <v>0</v>
      </c>
      <c r="R24" s="228">
        <v>63567</v>
      </c>
      <c r="S24" s="229"/>
    </row>
    <row r="25" spans="1:19" ht="24" customHeight="1">
      <c r="A25" s="55" t="s">
        <v>198</v>
      </c>
      <c r="B25" s="313">
        <v>1734</v>
      </c>
      <c r="C25" s="313">
        <v>4029</v>
      </c>
      <c r="D25" s="313">
        <v>7627</v>
      </c>
      <c r="E25" s="313">
        <v>9120</v>
      </c>
      <c r="F25" s="313">
        <v>8244</v>
      </c>
      <c r="G25" s="313">
        <v>15303</v>
      </c>
      <c r="H25" s="313">
        <v>4438</v>
      </c>
      <c r="I25" s="313">
        <v>26385</v>
      </c>
      <c r="J25" s="313">
        <v>1163</v>
      </c>
      <c r="K25" s="313">
        <v>65479</v>
      </c>
      <c r="L25" s="313">
        <v>-1513</v>
      </c>
      <c r="M25" s="313">
        <v>100529</v>
      </c>
      <c r="N25" s="313">
        <v>1891</v>
      </c>
      <c r="O25" s="313" t="s">
        <v>137</v>
      </c>
      <c r="P25" s="313">
        <v>12890</v>
      </c>
      <c r="Q25" s="313" t="s">
        <v>137</v>
      </c>
      <c r="R25" s="313">
        <v>258832</v>
      </c>
      <c r="S25" s="314"/>
    </row>
    <row r="26" spans="1:19" ht="24" customHeight="1">
      <c r="A26" s="54" t="s">
        <v>199</v>
      </c>
      <c r="B26" s="342">
        <v>1348</v>
      </c>
      <c r="C26" s="342">
        <v>3653</v>
      </c>
      <c r="D26" s="342">
        <v>7648</v>
      </c>
      <c r="E26" s="342">
        <v>7481</v>
      </c>
      <c r="F26" s="342">
        <v>6308</v>
      </c>
      <c r="G26" s="342">
        <v>10565</v>
      </c>
      <c r="H26" s="342">
        <v>2723</v>
      </c>
      <c r="I26" s="342">
        <v>7814</v>
      </c>
      <c r="J26" s="342">
        <v>1063</v>
      </c>
      <c r="K26" s="342">
        <v>53324</v>
      </c>
      <c r="L26" s="342">
        <v>224</v>
      </c>
      <c r="M26" s="342">
        <v>76127</v>
      </c>
      <c r="N26" s="342">
        <v>1106</v>
      </c>
      <c r="O26" s="342">
        <v>98</v>
      </c>
      <c r="P26" s="342">
        <v>6375</v>
      </c>
      <c r="Q26" s="342">
        <v>1</v>
      </c>
      <c r="R26" s="342">
        <v>185858</v>
      </c>
      <c r="S26" s="381"/>
    </row>
    <row r="27" spans="1:19" ht="24" customHeight="1">
      <c r="A27" s="14" t="s">
        <v>200</v>
      </c>
      <c r="B27" s="228">
        <v>1236</v>
      </c>
      <c r="C27" s="228">
        <v>3555</v>
      </c>
      <c r="D27" s="228">
        <v>5453</v>
      </c>
      <c r="E27" s="228">
        <v>7466</v>
      </c>
      <c r="F27" s="228">
        <v>6764</v>
      </c>
      <c r="G27" s="228">
        <v>10610</v>
      </c>
      <c r="H27" s="228">
        <v>3212</v>
      </c>
      <c r="I27" s="228">
        <v>8275</v>
      </c>
      <c r="J27" s="228">
        <v>794</v>
      </c>
      <c r="K27" s="228">
        <v>76139</v>
      </c>
      <c r="L27" s="228">
        <v>1184</v>
      </c>
      <c r="M27" s="228">
        <v>80922</v>
      </c>
      <c r="N27" s="228">
        <v>1570</v>
      </c>
      <c r="O27" s="228" t="s">
        <v>330</v>
      </c>
      <c r="P27" s="228">
        <v>7430</v>
      </c>
      <c r="Q27" s="228">
        <v>0</v>
      </c>
      <c r="R27" s="228">
        <v>214610</v>
      </c>
      <c r="S27" s="229"/>
    </row>
    <row r="28" spans="1:19" ht="24" customHeight="1">
      <c r="A28" s="14" t="s">
        <v>201</v>
      </c>
      <c r="B28" s="228">
        <v>23</v>
      </c>
      <c r="C28" s="228">
        <v>302</v>
      </c>
      <c r="D28" s="228">
        <v>228</v>
      </c>
      <c r="E28" s="228">
        <v>286</v>
      </c>
      <c r="F28" s="228">
        <v>279</v>
      </c>
      <c r="G28" s="228">
        <v>853</v>
      </c>
      <c r="H28" s="228">
        <v>187</v>
      </c>
      <c r="I28" s="228">
        <v>617</v>
      </c>
      <c r="J28" s="228">
        <v>27</v>
      </c>
      <c r="K28" s="228">
        <v>3801</v>
      </c>
      <c r="L28" s="228">
        <v>99</v>
      </c>
      <c r="M28" s="228">
        <v>10442</v>
      </c>
      <c r="N28" s="228">
        <v>209</v>
      </c>
      <c r="O28" s="228">
        <v>0</v>
      </c>
      <c r="P28" s="228">
        <v>946</v>
      </c>
      <c r="Q28" s="228">
        <v>24</v>
      </c>
      <c r="R28" s="228">
        <v>18323</v>
      </c>
      <c r="S28" s="229"/>
    </row>
    <row r="29" spans="1:19" ht="24" customHeight="1">
      <c r="A29" s="14" t="s">
        <v>202</v>
      </c>
      <c r="B29" s="228">
        <v>1877</v>
      </c>
      <c r="C29" s="228">
        <v>5547</v>
      </c>
      <c r="D29" s="228">
        <v>8446</v>
      </c>
      <c r="E29" s="228">
        <v>11232</v>
      </c>
      <c r="F29" s="228">
        <v>8979</v>
      </c>
      <c r="G29" s="228">
        <v>16776</v>
      </c>
      <c r="H29" s="228">
        <v>5525</v>
      </c>
      <c r="I29" s="228">
        <v>14937</v>
      </c>
      <c r="J29" s="228">
        <v>1567</v>
      </c>
      <c r="K29" s="228">
        <v>73795</v>
      </c>
      <c r="L29" s="228">
        <v>566</v>
      </c>
      <c r="M29" s="228">
        <v>113718</v>
      </c>
      <c r="N29" s="228">
        <v>2385</v>
      </c>
      <c r="O29" s="228">
        <v>15</v>
      </c>
      <c r="P29" s="228">
        <v>17860</v>
      </c>
      <c r="Q29" s="228">
        <v>0</v>
      </c>
      <c r="R29" s="228">
        <v>283225</v>
      </c>
      <c r="S29" s="229"/>
    </row>
    <row r="30" spans="1:19" ht="24" customHeight="1">
      <c r="A30" s="55" t="s">
        <v>203</v>
      </c>
      <c r="B30" s="313">
        <v>1069</v>
      </c>
      <c r="C30" s="313">
        <v>2689</v>
      </c>
      <c r="D30" s="313">
        <v>5382</v>
      </c>
      <c r="E30" s="313">
        <v>6001</v>
      </c>
      <c r="F30" s="313">
        <v>6267</v>
      </c>
      <c r="G30" s="313">
        <v>11881</v>
      </c>
      <c r="H30" s="313">
        <v>3687</v>
      </c>
      <c r="I30" s="313">
        <v>4853</v>
      </c>
      <c r="J30" s="313">
        <v>663</v>
      </c>
      <c r="K30" s="313">
        <v>38624</v>
      </c>
      <c r="L30" s="313">
        <v>1222</v>
      </c>
      <c r="M30" s="313">
        <v>74444</v>
      </c>
      <c r="N30" s="313">
        <v>1415</v>
      </c>
      <c r="O30" s="313">
        <v>95</v>
      </c>
      <c r="P30" s="313">
        <v>5752</v>
      </c>
      <c r="Q30" s="313">
        <v>12908</v>
      </c>
      <c r="R30" s="313">
        <v>176952</v>
      </c>
      <c r="S30" s="314"/>
    </row>
    <row r="31" spans="1:19" ht="24" customHeight="1">
      <c r="A31" s="54" t="s">
        <v>204</v>
      </c>
      <c r="B31" s="283">
        <v>927</v>
      </c>
      <c r="C31" s="283">
        <v>1851</v>
      </c>
      <c r="D31" s="283">
        <v>3579</v>
      </c>
      <c r="E31" s="283">
        <v>4030</v>
      </c>
      <c r="F31" s="283">
        <v>3321</v>
      </c>
      <c r="G31" s="283">
        <v>5897</v>
      </c>
      <c r="H31" s="283">
        <v>2001</v>
      </c>
      <c r="I31" s="283">
        <v>3995</v>
      </c>
      <c r="J31" s="283">
        <v>385</v>
      </c>
      <c r="K31" s="283">
        <v>29310</v>
      </c>
      <c r="L31" s="283">
        <v>152</v>
      </c>
      <c r="M31" s="283">
        <v>23470</v>
      </c>
      <c r="N31" s="283">
        <v>427</v>
      </c>
      <c r="O31" s="283">
        <v>0</v>
      </c>
      <c r="P31" s="283">
        <v>5131</v>
      </c>
      <c r="Q31" s="283">
        <v>13</v>
      </c>
      <c r="R31" s="283">
        <v>84489</v>
      </c>
      <c r="S31" s="284"/>
    </row>
    <row r="32" spans="1:19" ht="24" customHeight="1">
      <c r="A32" s="14" t="s">
        <v>325</v>
      </c>
      <c r="B32" s="228">
        <v>518</v>
      </c>
      <c r="C32" s="228">
        <v>979</v>
      </c>
      <c r="D32" s="228">
        <v>2071</v>
      </c>
      <c r="E32" s="228">
        <v>2148</v>
      </c>
      <c r="F32" s="228">
        <v>1649</v>
      </c>
      <c r="G32" s="228">
        <v>4806</v>
      </c>
      <c r="H32" s="228">
        <v>1282</v>
      </c>
      <c r="I32" s="228">
        <v>2528</v>
      </c>
      <c r="J32" s="228">
        <v>196</v>
      </c>
      <c r="K32" s="228">
        <v>17654</v>
      </c>
      <c r="L32" s="228">
        <v>132</v>
      </c>
      <c r="M32" s="228">
        <v>23199</v>
      </c>
      <c r="N32" s="228">
        <v>385</v>
      </c>
      <c r="O32" s="228">
        <v>0</v>
      </c>
      <c r="P32" s="228">
        <v>5112</v>
      </c>
      <c r="Q32" s="228">
        <v>51</v>
      </c>
      <c r="R32" s="228">
        <v>62710</v>
      </c>
      <c r="S32" s="229"/>
    </row>
    <row r="33" spans="1:23" ht="24" customHeight="1">
      <c r="A33" s="14" t="s">
        <v>205</v>
      </c>
      <c r="B33" s="228">
        <v>1378</v>
      </c>
      <c r="C33" s="228">
        <v>3615</v>
      </c>
      <c r="D33" s="228">
        <v>6492</v>
      </c>
      <c r="E33" s="228">
        <v>5275</v>
      </c>
      <c r="F33" s="228">
        <v>6109</v>
      </c>
      <c r="G33" s="228">
        <v>13958</v>
      </c>
      <c r="H33" s="228">
        <v>3293</v>
      </c>
      <c r="I33" s="228">
        <v>58381</v>
      </c>
      <c r="J33" s="228">
        <v>700</v>
      </c>
      <c r="K33" s="228">
        <v>40856</v>
      </c>
      <c r="L33" s="228">
        <v>107</v>
      </c>
      <c r="M33" s="228">
        <v>56570</v>
      </c>
      <c r="N33" s="228">
        <v>851</v>
      </c>
      <c r="O33" s="228">
        <v>226</v>
      </c>
      <c r="P33" s="228">
        <v>6372</v>
      </c>
      <c r="Q33" s="228">
        <v>46</v>
      </c>
      <c r="R33" s="228">
        <v>204229</v>
      </c>
      <c r="S33" s="229"/>
    </row>
    <row r="34" spans="1:23" ht="24" customHeight="1">
      <c r="A34" s="14" t="s">
        <v>206</v>
      </c>
      <c r="B34" s="228">
        <v>607</v>
      </c>
      <c r="C34" s="228">
        <v>1760</v>
      </c>
      <c r="D34" s="228">
        <v>3410</v>
      </c>
      <c r="E34" s="228">
        <v>3137</v>
      </c>
      <c r="F34" s="228">
        <v>3618</v>
      </c>
      <c r="G34" s="228">
        <v>7630</v>
      </c>
      <c r="H34" s="228">
        <v>1671</v>
      </c>
      <c r="I34" s="228">
        <v>2924</v>
      </c>
      <c r="J34" s="228">
        <v>284</v>
      </c>
      <c r="K34" s="228">
        <v>28388</v>
      </c>
      <c r="L34" s="228">
        <v>4</v>
      </c>
      <c r="M34" s="228">
        <v>49842</v>
      </c>
      <c r="N34" s="228">
        <v>553</v>
      </c>
      <c r="O34" s="228">
        <v>21</v>
      </c>
      <c r="P34" s="228">
        <v>6389</v>
      </c>
      <c r="Q34" s="228">
        <v>30032</v>
      </c>
      <c r="R34" s="228">
        <v>140270</v>
      </c>
      <c r="S34" s="229"/>
    </row>
    <row r="35" spans="1:23" ht="24" customHeight="1">
      <c r="A35" s="55" t="s">
        <v>208</v>
      </c>
      <c r="B35" s="313">
        <v>1077</v>
      </c>
      <c r="C35" s="313">
        <v>2816</v>
      </c>
      <c r="D35" s="313">
        <v>4421</v>
      </c>
      <c r="E35" s="313">
        <v>6042</v>
      </c>
      <c r="F35" s="313">
        <v>6055</v>
      </c>
      <c r="G35" s="313">
        <v>13458</v>
      </c>
      <c r="H35" s="313">
        <v>3495</v>
      </c>
      <c r="I35" s="313">
        <v>13376</v>
      </c>
      <c r="J35" s="313">
        <v>746</v>
      </c>
      <c r="K35" s="313">
        <v>25694</v>
      </c>
      <c r="L35" s="313">
        <v>67</v>
      </c>
      <c r="M35" s="313">
        <v>77082</v>
      </c>
      <c r="N35" s="313">
        <v>1101</v>
      </c>
      <c r="O35" s="313">
        <v>0</v>
      </c>
      <c r="P35" s="313">
        <v>9861</v>
      </c>
      <c r="Q35" s="313">
        <v>332</v>
      </c>
      <c r="R35" s="313">
        <v>165623</v>
      </c>
      <c r="S35" s="314"/>
    </row>
    <row r="36" spans="1:23" ht="24" customHeight="1">
      <c r="A36" s="54" t="s">
        <v>273</v>
      </c>
      <c r="B36" s="283">
        <v>29</v>
      </c>
      <c r="C36" s="283">
        <v>45</v>
      </c>
      <c r="D36" s="283">
        <v>153</v>
      </c>
      <c r="E36" s="283">
        <v>136</v>
      </c>
      <c r="F36" s="283">
        <v>248</v>
      </c>
      <c r="G36" s="283">
        <v>524</v>
      </c>
      <c r="H36" s="283">
        <v>132</v>
      </c>
      <c r="I36" s="283">
        <v>991</v>
      </c>
      <c r="J36" s="283">
        <v>31</v>
      </c>
      <c r="K36" s="283">
        <v>1384</v>
      </c>
      <c r="L36" s="283">
        <v>40</v>
      </c>
      <c r="M36" s="283">
        <v>2180</v>
      </c>
      <c r="N36" s="283">
        <v>32</v>
      </c>
      <c r="O36" s="283"/>
      <c r="P36" s="283">
        <v>150</v>
      </c>
      <c r="Q36" s="283">
        <v>939</v>
      </c>
      <c r="R36" s="283">
        <v>7014</v>
      </c>
      <c r="S36" s="284"/>
    </row>
    <row r="37" spans="1:23" ht="24" customHeight="1">
      <c r="A37" s="14" t="s">
        <v>210</v>
      </c>
      <c r="B37" s="228">
        <v>62</v>
      </c>
      <c r="C37" s="228">
        <v>32</v>
      </c>
      <c r="D37" s="228">
        <v>27</v>
      </c>
      <c r="E37" s="228">
        <v>49</v>
      </c>
      <c r="F37" s="228">
        <v>122</v>
      </c>
      <c r="G37" s="228">
        <v>191</v>
      </c>
      <c r="H37" s="228">
        <v>43</v>
      </c>
      <c r="I37" s="228">
        <v>173</v>
      </c>
      <c r="J37" s="228">
        <v>12</v>
      </c>
      <c r="K37" s="228">
        <v>1449</v>
      </c>
      <c r="L37" s="228">
        <v>0</v>
      </c>
      <c r="M37" s="228">
        <v>0</v>
      </c>
      <c r="N37" s="228">
        <v>0</v>
      </c>
      <c r="O37" s="228">
        <v>0</v>
      </c>
      <c r="P37" s="228">
        <v>0</v>
      </c>
      <c r="Q37" s="228">
        <v>0</v>
      </c>
      <c r="R37" s="228">
        <v>2160</v>
      </c>
      <c r="S37" s="229"/>
    </row>
    <row r="38" spans="1:23" ht="24" customHeight="1">
      <c r="A38" s="14" t="s">
        <v>214</v>
      </c>
      <c r="B38" s="228">
        <v>236</v>
      </c>
      <c r="C38" s="228">
        <v>831</v>
      </c>
      <c r="D38" s="228">
        <v>1327</v>
      </c>
      <c r="E38" s="228">
        <v>1650</v>
      </c>
      <c r="F38" s="228">
        <v>1392</v>
      </c>
      <c r="G38" s="228">
        <v>2747</v>
      </c>
      <c r="H38" s="228">
        <v>713</v>
      </c>
      <c r="I38" s="228">
        <v>1356</v>
      </c>
      <c r="J38" s="228">
        <v>190</v>
      </c>
      <c r="K38" s="228">
        <v>20621</v>
      </c>
      <c r="L38" s="228">
        <v>320</v>
      </c>
      <c r="M38" s="228">
        <v>41997</v>
      </c>
      <c r="N38" s="228">
        <v>331</v>
      </c>
      <c r="O38" s="228">
        <v>0</v>
      </c>
      <c r="P38" s="228">
        <v>3306</v>
      </c>
      <c r="Q38" s="228">
        <v>14198</v>
      </c>
      <c r="R38" s="228">
        <v>91215</v>
      </c>
      <c r="S38" s="229"/>
    </row>
    <row r="39" spans="1:23" ht="24" customHeight="1">
      <c r="A39" s="367" t="s">
        <v>269</v>
      </c>
      <c r="B39" s="228">
        <v>1903</v>
      </c>
      <c r="C39" s="228">
        <v>5707</v>
      </c>
      <c r="D39" s="228">
        <v>7609</v>
      </c>
      <c r="E39" s="228">
        <v>8243</v>
      </c>
      <c r="F39" s="228">
        <v>8877</v>
      </c>
      <c r="G39" s="228">
        <v>4439</v>
      </c>
      <c r="H39" s="228">
        <v>635</v>
      </c>
      <c r="I39" s="228">
        <v>10780</v>
      </c>
      <c r="J39" s="228">
        <v>1269</v>
      </c>
      <c r="K39" s="228">
        <v>13944</v>
      </c>
      <c r="L39" s="228" t="s">
        <v>137</v>
      </c>
      <c r="M39" s="228">
        <v>49757</v>
      </c>
      <c r="N39" s="228" t="s">
        <v>137</v>
      </c>
      <c r="O39" s="228" t="s">
        <v>137</v>
      </c>
      <c r="P39" s="228">
        <v>5157</v>
      </c>
      <c r="Q39" s="228" t="s">
        <v>137</v>
      </c>
      <c r="R39" s="228">
        <v>118320</v>
      </c>
      <c r="S39" s="229"/>
    </row>
    <row r="40" spans="1:23" ht="24" customHeight="1">
      <c r="A40" s="14" t="s">
        <v>219</v>
      </c>
      <c r="B40" s="228">
        <v>18</v>
      </c>
      <c r="C40" s="228">
        <v>322</v>
      </c>
      <c r="D40" s="228">
        <v>677</v>
      </c>
      <c r="E40" s="228">
        <v>482</v>
      </c>
      <c r="F40" s="228">
        <v>470</v>
      </c>
      <c r="G40" s="228">
        <v>532</v>
      </c>
      <c r="H40" s="228">
        <v>106</v>
      </c>
      <c r="I40" s="228">
        <v>1135</v>
      </c>
      <c r="J40" s="228">
        <v>102</v>
      </c>
      <c r="K40" s="228">
        <v>7518</v>
      </c>
      <c r="L40" s="228">
        <v>127</v>
      </c>
      <c r="M40" s="228">
        <v>1777</v>
      </c>
      <c r="N40" s="228">
        <v>3</v>
      </c>
      <c r="O40" s="228">
        <v>20</v>
      </c>
      <c r="P40" s="228">
        <v>1011</v>
      </c>
      <c r="Q40" s="228">
        <v>229</v>
      </c>
      <c r="R40" s="228">
        <v>14529</v>
      </c>
      <c r="S40" s="229"/>
    </row>
    <row r="41" spans="1:23" ht="24" customHeight="1">
      <c r="A41" s="54" t="s">
        <v>211</v>
      </c>
      <c r="B41" s="283">
        <v>1814</v>
      </c>
      <c r="C41" s="283">
        <v>3674</v>
      </c>
      <c r="D41" s="283">
        <v>5256</v>
      </c>
      <c r="E41" s="283">
        <v>7514</v>
      </c>
      <c r="F41" s="283">
        <v>6976</v>
      </c>
      <c r="G41" s="283">
        <v>15447</v>
      </c>
      <c r="H41" s="283">
        <v>3605</v>
      </c>
      <c r="I41" s="283">
        <v>6016</v>
      </c>
      <c r="J41" s="283">
        <v>990</v>
      </c>
      <c r="K41" s="283">
        <v>57251</v>
      </c>
      <c r="L41" s="283">
        <v>1120</v>
      </c>
      <c r="M41" s="283">
        <v>79444</v>
      </c>
      <c r="N41" s="283">
        <v>1451</v>
      </c>
      <c r="O41" s="283">
        <v>304</v>
      </c>
      <c r="P41" s="283">
        <v>12102</v>
      </c>
      <c r="Q41" s="283">
        <v>7563</v>
      </c>
      <c r="R41" s="283">
        <v>210527</v>
      </c>
      <c r="S41" s="284"/>
    </row>
    <row r="42" spans="1:23" ht="24" customHeight="1">
      <c r="A42" s="14" t="s">
        <v>212</v>
      </c>
      <c r="B42" s="228">
        <v>256</v>
      </c>
      <c r="C42" s="228">
        <v>365</v>
      </c>
      <c r="D42" s="228">
        <v>798</v>
      </c>
      <c r="E42" s="228">
        <v>910</v>
      </c>
      <c r="F42" s="228">
        <v>989</v>
      </c>
      <c r="G42" s="228">
        <v>1941</v>
      </c>
      <c r="H42" s="228">
        <v>435</v>
      </c>
      <c r="I42" s="228">
        <v>1031</v>
      </c>
      <c r="J42" s="228">
        <v>178</v>
      </c>
      <c r="K42" s="228">
        <v>10710</v>
      </c>
      <c r="L42" s="228">
        <v>13</v>
      </c>
      <c r="M42" s="228">
        <v>19234</v>
      </c>
      <c r="N42" s="228">
        <v>277</v>
      </c>
      <c r="O42" s="228" t="s">
        <v>137</v>
      </c>
      <c r="P42" s="228">
        <v>1894</v>
      </c>
      <c r="Q42" s="228">
        <v>1839</v>
      </c>
      <c r="R42" s="228">
        <v>40870</v>
      </c>
      <c r="S42" s="229" t="s">
        <v>523</v>
      </c>
    </row>
    <row r="43" spans="1:23" ht="24" customHeight="1">
      <c r="A43" s="14" t="s">
        <v>215</v>
      </c>
      <c r="B43" s="228">
        <v>1233</v>
      </c>
      <c r="C43" s="228">
        <v>515</v>
      </c>
      <c r="D43" s="228">
        <v>1010</v>
      </c>
      <c r="E43" s="228">
        <v>738</v>
      </c>
      <c r="F43" s="228">
        <v>482</v>
      </c>
      <c r="G43" s="228">
        <v>730</v>
      </c>
      <c r="H43" s="228">
        <v>155</v>
      </c>
      <c r="I43" s="228">
        <v>3503</v>
      </c>
      <c r="J43" s="228">
        <v>26</v>
      </c>
      <c r="K43" s="228">
        <v>4048</v>
      </c>
      <c r="L43" s="228">
        <v>192</v>
      </c>
      <c r="M43" s="228">
        <v>16666</v>
      </c>
      <c r="N43" s="228">
        <v>214</v>
      </c>
      <c r="O43" s="228">
        <v>0</v>
      </c>
      <c r="P43" s="228">
        <v>1417</v>
      </c>
      <c r="Q43" s="228">
        <v>0</v>
      </c>
      <c r="R43" s="228">
        <v>30929</v>
      </c>
      <c r="S43" s="229"/>
    </row>
    <row r="44" spans="1:23" ht="24" customHeight="1">
      <c r="A44" s="14" t="s">
        <v>213</v>
      </c>
      <c r="B44" s="228">
        <v>689</v>
      </c>
      <c r="C44" s="228">
        <v>2089</v>
      </c>
      <c r="D44" s="228">
        <v>3497</v>
      </c>
      <c r="E44" s="228">
        <v>3987</v>
      </c>
      <c r="F44" s="228">
        <v>2898</v>
      </c>
      <c r="G44" s="228">
        <v>5140</v>
      </c>
      <c r="H44" s="228">
        <v>1580</v>
      </c>
      <c r="I44" s="228">
        <v>3243</v>
      </c>
      <c r="J44" s="228">
        <v>584</v>
      </c>
      <c r="K44" s="228">
        <v>19025</v>
      </c>
      <c r="L44" s="228">
        <v>320</v>
      </c>
      <c r="M44" s="228">
        <v>32309</v>
      </c>
      <c r="N44" s="228">
        <v>490</v>
      </c>
      <c r="O44" s="228">
        <v>388</v>
      </c>
      <c r="P44" s="228">
        <v>3130</v>
      </c>
      <c r="Q44" s="228">
        <v>3864</v>
      </c>
      <c r="R44" s="228">
        <v>83233</v>
      </c>
      <c r="S44" s="229"/>
    </row>
    <row r="45" spans="1:23" ht="24" customHeight="1" thickBot="1">
      <c r="A45" s="56" t="s">
        <v>216</v>
      </c>
      <c r="B45" s="441">
        <v>2890</v>
      </c>
      <c r="C45" s="441">
        <v>5721</v>
      </c>
      <c r="D45" s="441">
        <v>9750</v>
      </c>
      <c r="E45" s="441">
        <v>10514</v>
      </c>
      <c r="F45" s="441">
        <v>11848</v>
      </c>
      <c r="G45" s="441">
        <v>23046</v>
      </c>
      <c r="H45" s="441">
        <v>6562</v>
      </c>
      <c r="I45" s="441">
        <v>26314</v>
      </c>
      <c r="J45" s="441">
        <v>1131</v>
      </c>
      <c r="K45" s="441">
        <v>53183</v>
      </c>
      <c r="L45" s="441">
        <v>86</v>
      </c>
      <c r="M45" s="441">
        <v>77945</v>
      </c>
      <c r="N45" s="441">
        <v>1987</v>
      </c>
      <c r="O45" s="441">
        <v>0</v>
      </c>
      <c r="P45" s="441">
        <v>11031</v>
      </c>
      <c r="Q45" s="441">
        <v>26239</v>
      </c>
      <c r="R45" s="441">
        <v>268247</v>
      </c>
      <c r="S45" s="442"/>
    </row>
    <row r="46" spans="1:23" ht="24" customHeight="1" thickBot="1">
      <c r="A46" s="18" t="s">
        <v>145</v>
      </c>
      <c r="B46" s="43">
        <v>68923</v>
      </c>
      <c r="C46" s="43">
        <v>159188</v>
      </c>
      <c r="D46" s="43">
        <v>253141</v>
      </c>
      <c r="E46" s="43">
        <v>322048</v>
      </c>
      <c r="F46" s="43">
        <v>265774</v>
      </c>
      <c r="G46" s="43">
        <v>506015</v>
      </c>
      <c r="H46" s="43">
        <v>136566</v>
      </c>
      <c r="I46" s="43">
        <v>433061</v>
      </c>
      <c r="J46" s="43">
        <v>78676</v>
      </c>
      <c r="K46" s="43">
        <v>1907040</v>
      </c>
      <c r="L46" s="43">
        <v>27616</v>
      </c>
      <c r="M46" s="43">
        <v>2792097</v>
      </c>
      <c r="N46" s="43">
        <v>48111</v>
      </c>
      <c r="O46" s="43">
        <v>5243</v>
      </c>
      <c r="P46" s="43">
        <v>389482</v>
      </c>
      <c r="Q46" s="43">
        <v>235860</v>
      </c>
      <c r="R46" s="43">
        <v>7628841</v>
      </c>
      <c r="S46" s="107"/>
    </row>
    <row r="47" spans="1:23" ht="24" customHeight="1">
      <c r="A47" s="427" t="s">
        <v>217</v>
      </c>
      <c r="B47" s="781">
        <v>11</v>
      </c>
      <c r="C47" s="781">
        <v>7</v>
      </c>
      <c r="D47" s="781">
        <v>26</v>
      </c>
      <c r="E47" s="781">
        <v>141</v>
      </c>
      <c r="F47" s="781">
        <v>9</v>
      </c>
      <c r="G47" s="781">
        <v>5</v>
      </c>
      <c r="H47" s="781">
        <v>14</v>
      </c>
      <c r="I47" s="781">
        <v>4</v>
      </c>
      <c r="J47" s="781">
        <v>4</v>
      </c>
      <c r="K47" s="781">
        <v>8</v>
      </c>
      <c r="L47" s="781">
        <v>14</v>
      </c>
      <c r="M47" s="781">
        <v>0</v>
      </c>
      <c r="N47" s="781">
        <v>0</v>
      </c>
      <c r="O47" s="781">
        <v>0</v>
      </c>
      <c r="P47" s="781">
        <v>65</v>
      </c>
      <c r="Q47" s="781">
        <v>0</v>
      </c>
      <c r="R47" s="781">
        <v>308</v>
      </c>
      <c r="S47" s="782"/>
    </row>
    <row r="48" spans="1:23" ht="24" customHeight="1">
      <c r="A48" s="14" t="s">
        <v>218</v>
      </c>
      <c r="B48" s="779">
        <v>126</v>
      </c>
      <c r="C48" s="779">
        <v>618</v>
      </c>
      <c r="D48" s="779">
        <v>695</v>
      </c>
      <c r="E48" s="779">
        <v>695</v>
      </c>
      <c r="F48" s="779">
        <v>802</v>
      </c>
      <c r="G48" s="779">
        <v>274</v>
      </c>
      <c r="H48" s="779">
        <v>134</v>
      </c>
      <c r="I48" s="779">
        <v>3839</v>
      </c>
      <c r="J48" s="779">
        <v>42</v>
      </c>
      <c r="K48" s="779">
        <v>23551</v>
      </c>
      <c r="L48" s="779"/>
      <c r="M48" s="779"/>
      <c r="N48" s="779"/>
      <c r="O48" s="779"/>
      <c r="P48" s="779">
        <v>5370</v>
      </c>
      <c r="Q48" s="779"/>
      <c r="R48" s="779">
        <v>36146</v>
      </c>
      <c r="S48" s="780"/>
      <c r="W48" s="124"/>
    </row>
    <row r="49" spans="1:19" ht="24" customHeight="1" thickBot="1">
      <c r="A49" s="56" t="s">
        <v>247</v>
      </c>
      <c r="B49" s="784">
        <v>5917</v>
      </c>
      <c r="C49" s="784">
        <v>8990</v>
      </c>
      <c r="D49" s="784">
        <v>15366</v>
      </c>
      <c r="E49" s="784">
        <v>25670</v>
      </c>
      <c r="F49" s="784">
        <v>16184</v>
      </c>
      <c r="G49" s="784">
        <v>13133</v>
      </c>
      <c r="H49" s="784">
        <v>6496</v>
      </c>
      <c r="I49" s="784">
        <v>14054</v>
      </c>
      <c r="J49" s="784">
        <v>3069</v>
      </c>
      <c r="K49" s="784">
        <v>29859</v>
      </c>
      <c r="L49" s="784">
        <v>6684</v>
      </c>
      <c r="M49" s="784">
        <v>60639</v>
      </c>
      <c r="N49" s="784" t="s">
        <v>137</v>
      </c>
      <c r="O49" s="784">
        <v>426</v>
      </c>
      <c r="P49" s="784">
        <v>0</v>
      </c>
      <c r="Q49" s="784">
        <v>6730</v>
      </c>
      <c r="R49" s="784">
        <v>213217</v>
      </c>
      <c r="S49" s="783"/>
    </row>
    <row r="50" spans="1:19" ht="24" customHeight="1" thickBot="1">
      <c r="A50" s="17" t="s">
        <v>145</v>
      </c>
      <c r="B50" s="41">
        <f>SUM(B47:B49)</f>
        <v>6054</v>
      </c>
      <c r="C50" s="41">
        <f t="shared" ref="C50:R50" si="0">SUM(C47:C49)</f>
        <v>9615</v>
      </c>
      <c r="D50" s="41">
        <f t="shared" si="0"/>
        <v>16087</v>
      </c>
      <c r="E50" s="41">
        <f t="shared" si="0"/>
        <v>26506</v>
      </c>
      <c r="F50" s="41">
        <f t="shared" si="0"/>
        <v>16995</v>
      </c>
      <c r="G50" s="41">
        <f t="shared" si="0"/>
        <v>13412</v>
      </c>
      <c r="H50" s="41">
        <f t="shared" si="0"/>
        <v>6644</v>
      </c>
      <c r="I50" s="41">
        <f t="shared" si="0"/>
        <v>17897</v>
      </c>
      <c r="J50" s="41">
        <f t="shared" si="0"/>
        <v>3115</v>
      </c>
      <c r="K50" s="41">
        <f t="shared" si="0"/>
        <v>53418</v>
      </c>
      <c r="L50" s="41">
        <f t="shared" si="0"/>
        <v>6698</v>
      </c>
      <c r="M50" s="41">
        <f t="shared" si="0"/>
        <v>60639</v>
      </c>
      <c r="N50" s="41">
        <f t="shared" si="0"/>
        <v>0</v>
      </c>
      <c r="O50" s="41">
        <f t="shared" si="0"/>
        <v>426</v>
      </c>
      <c r="P50" s="41">
        <f t="shared" si="0"/>
        <v>5435</v>
      </c>
      <c r="Q50" s="41">
        <f t="shared" si="0"/>
        <v>6730</v>
      </c>
      <c r="R50" s="41">
        <f t="shared" si="0"/>
        <v>249671</v>
      </c>
      <c r="S50" s="105"/>
    </row>
    <row r="51" spans="1:19" ht="24" customHeight="1" thickBot="1">
      <c r="A51" s="18" t="s">
        <v>11</v>
      </c>
      <c r="B51" s="43">
        <f>B46+B50</f>
        <v>74977</v>
      </c>
      <c r="C51" s="43">
        <f t="shared" ref="C51:R51" si="1">C46+C50</f>
        <v>168803</v>
      </c>
      <c r="D51" s="43">
        <f t="shared" si="1"/>
        <v>269228</v>
      </c>
      <c r="E51" s="43">
        <f t="shared" si="1"/>
        <v>348554</v>
      </c>
      <c r="F51" s="43">
        <f t="shared" si="1"/>
        <v>282769</v>
      </c>
      <c r="G51" s="43">
        <f t="shared" si="1"/>
        <v>519427</v>
      </c>
      <c r="H51" s="43">
        <f t="shared" si="1"/>
        <v>143210</v>
      </c>
      <c r="I51" s="43">
        <f t="shared" si="1"/>
        <v>450958</v>
      </c>
      <c r="J51" s="43">
        <f t="shared" si="1"/>
        <v>81791</v>
      </c>
      <c r="K51" s="43">
        <f t="shared" si="1"/>
        <v>1960458</v>
      </c>
      <c r="L51" s="43">
        <f t="shared" si="1"/>
        <v>34314</v>
      </c>
      <c r="M51" s="43">
        <f t="shared" si="1"/>
        <v>2852736</v>
      </c>
      <c r="N51" s="43">
        <f t="shared" si="1"/>
        <v>48111</v>
      </c>
      <c r="O51" s="43">
        <f t="shared" si="1"/>
        <v>5669</v>
      </c>
      <c r="P51" s="43">
        <f t="shared" si="1"/>
        <v>394917</v>
      </c>
      <c r="Q51" s="43">
        <f t="shared" si="1"/>
        <v>242590</v>
      </c>
      <c r="R51" s="43">
        <f t="shared" si="1"/>
        <v>7878512</v>
      </c>
      <c r="S51" s="107"/>
    </row>
  </sheetData>
  <mergeCells count="2">
    <mergeCell ref="B2:L2"/>
    <mergeCell ref="A2:A4"/>
  </mergeCells>
  <phoneticPr fontId="2"/>
  <pageMargins left="0.98425196850393704" right="0.98425196850393704" top="0.98425196850393704" bottom="0.78740157480314965" header="0.51181102362204722" footer="0.51181102362204722"/>
  <pageSetup paperSize="9" scale="63" firstPageNumber="40" fitToWidth="2" orientation="portrait" useFirstPageNumber="1" r:id="rId1"/>
  <headerFooter alignWithMargins="0">
    <oddFooter>&amp;C&amp;"ＭＳ 明朝,標準"&amp;18&amp;P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G51"/>
  <sheetViews>
    <sheetView view="pageBreakPreview" zoomScale="80" zoomScaleNormal="80" zoomScaleSheetLayoutView="80" workbookViewId="0">
      <selection activeCell="M49" sqref="M49"/>
    </sheetView>
  </sheetViews>
  <sheetFormatPr defaultColWidth="9" defaultRowHeight="13.2"/>
  <cols>
    <col min="1" max="1" width="10.6640625" style="12" customWidth="1"/>
    <col min="2" max="2" width="23.109375" style="1" bestFit="1" customWidth="1"/>
    <col min="3" max="5" width="8.33203125" style="1" customWidth="1"/>
    <col min="6" max="6" width="11.33203125" style="1" customWidth="1"/>
    <col min="7" max="7" width="6.44140625" style="1" customWidth="1"/>
    <col min="8" max="8" width="27.88671875" style="1" customWidth="1"/>
    <col min="9" max="9" width="9.33203125" style="1" customWidth="1"/>
    <col min="10" max="10" width="11.6640625" style="1" bestFit="1" customWidth="1"/>
    <col min="11" max="12" width="7.77734375" style="1" customWidth="1"/>
    <col min="13" max="13" width="9.33203125" style="1" customWidth="1"/>
    <col min="14" max="14" width="61.6640625" style="1" customWidth="1"/>
    <col min="15" max="16384" width="9" style="1"/>
  </cols>
  <sheetData>
    <row r="1" spans="1:189" ht="14.4">
      <c r="A1" s="651" t="s">
        <v>131</v>
      </c>
      <c r="B1" s="146"/>
      <c r="N1" s="12" t="str">
        <f>貸出サービス概況!AA1</f>
        <v>令和3年度</v>
      </c>
    </row>
    <row r="2" spans="1:189" ht="14.1" customHeight="1">
      <c r="A2" s="967" t="s">
        <v>0</v>
      </c>
      <c r="B2" s="971" t="s">
        <v>59</v>
      </c>
      <c r="C2" s="972"/>
      <c r="D2" s="972"/>
      <c r="E2" s="972"/>
      <c r="F2" s="972"/>
      <c r="G2" s="972"/>
      <c r="H2" s="972"/>
      <c r="I2" s="49"/>
      <c r="J2" s="660" t="s">
        <v>60</v>
      </c>
      <c r="K2" s="949" t="s">
        <v>61</v>
      </c>
      <c r="L2" s="950"/>
      <c r="M2" s="985"/>
      <c r="N2" s="63" t="s">
        <v>326</v>
      </c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GG2" s="6"/>
    </row>
    <row r="3" spans="1:189" ht="14.1" customHeight="1">
      <c r="A3" s="957"/>
      <c r="B3" s="951" t="s">
        <v>62</v>
      </c>
      <c r="C3" s="54" t="s">
        <v>63</v>
      </c>
      <c r="D3" s="157" t="s">
        <v>64</v>
      </c>
      <c r="E3" s="161" t="s">
        <v>65</v>
      </c>
      <c r="F3" s="10" t="s">
        <v>66</v>
      </c>
      <c r="G3" s="999" t="s">
        <v>381</v>
      </c>
      <c r="H3" s="951" t="s">
        <v>67</v>
      </c>
      <c r="I3" s="63" t="s">
        <v>68</v>
      </c>
      <c r="J3" s="63" t="s">
        <v>68</v>
      </c>
      <c r="K3" s="73" t="s">
        <v>69</v>
      </c>
      <c r="L3" s="84" t="s">
        <v>70</v>
      </c>
      <c r="M3" s="63" t="s">
        <v>47</v>
      </c>
      <c r="N3" s="11" t="s">
        <v>180</v>
      </c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GG3" s="6"/>
    </row>
    <row r="4" spans="1:189" ht="14.1" customHeight="1">
      <c r="A4" s="958"/>
      <c r="B4" s="953"/>
      <c r="C4" s="11" t="s">
        <v>71</v>
      </c>
      <c r="D4" s="11" t="s">
        <v>34</v>
      </c>
      <c r="E4" s="11" t="s">
        <v>16</v>
      </c>
      <c r="F4" s="171" t="s">
        <v>72</v>
      </c>
      <c r="G4" s="1000"/>
      <c r="H4" s="952"/>
      <c r="I4" s="11" t="s">
        <v>16</v>
      </c>
      <c r="J4" s="11" t="s">
        <v>73</v>
      </c>
      <c r="K4" s="30" t="s">
        <v>74</v>
      </c>
      <c r="L4" s="11" t="s">
        <v>75</v>
      </c>
      <c r="M4" s="11" t="s">
        <v>24</v>
      </c>
      <c r="N4" s="52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GG4" s="6"/>
    </row>
    <row r="5" spans="1:189" ht="31.5" customHeight="1">
      <c r="A5" s="54" t="s">
        <v>244</v>
      </c>
      <c r="B5" s="287"/>
      <c r="C5" s="543">
        <v>0</v>
      </c>
      <c r="D5" s="543">
        <v>0</v>
      </c>
      <c r="E5" s="543">
        <v>0</v>
      </c>
      <c r="F5" s="543">
        <v>0</v>
      </c>
      <c r="G5" s="543">
        <v>0</v>
      </c>
      <c r="H5" s="544">
        <v>0</v>
      </c>
      <c r="I5" s="543">
        <v>0</v>
      </c>
      <c r="J5" s="543">
        <v>10430</v>
      </c>
      <c r="K5" s="543">
        <v>7</v>
      </c>
      <c r="L5" s="543">
        <v>45</v>
      </c>
      <c r="M5" s="543">
        <v>541</v>
      </c>
      <c r="N5" s="196" t="s">
        <v>524</v>
      </c>
    </row>
    <row r="6" spans="1:189" ht="18" customHeight="1">
      <c r="A6" s="14" t="s">
        <v>252</v>
      </c>
      <c r="B6" s="232"/>
      <c r="C6" s="545">
        <v>0</v>
      </c>
      <c r="D6" s="233">
        <v>0</v>
      </c>
      <c r="E6" s="233">
        <v>0</v>
      </c>
      <c r="F6" s="233">
        <v>0</v>
      </c>
      <c r="G6" s="233">
        <v>0</v>
      </c>
      <c r="H6" s="234">
        <v>0</v>
      </c>
      <c r="I6" s="233">
        <v>0</v>
      </c>
      <c r="J6" s="233">
        <v>0</v>
      </c>
      <c r="K6" s="233">
        <v>53</v>
      </c>
      <c r="L6" s="233">
        <v>197</v>
      </c>
      <c r="M6" s="233">
        <v>14693</v>
      </c>
      <c r="N6" s="358"/>
    </row>
    <row r="7" spans="1:189" ht="18" customHeight="1">
      <c r="A7" s="14" t="s">
        <v>254</v>
      </c>
      <c r="B7" s="232"/>
      <c r="C7" s="233"/>
      <c r="D7" s="233"/>
      <c r="E7" s="233"/>
      <c r="F7" s="233"/>
      <c r="G7" s="233"/>
      <c r="H7" s="234"/>
      <c r="I7" s="233"/>
      <c r="J7" s="233"/>
      <c r="K7" s="233">
        <v>19</v>
      </c>
      <c r="L7" s="233">
        <v>76</v>
      </c>
      <c r="M7" s="233">
        <v>1269</v>
      </c>
      <c r="N7" s="358"/>
    </row>
    <row r="8" spans="1:189" ht="18" customHeight="1">
      <c r="A8" s="14" t="s">
        <v>241</v>
      </c>
      <c r="B8" s="232"/>
      <c r="C8" s="233">
        <v>0</v>
      </c>
      <c r="D8" s="233">
        <v>0</v>
      </c>
      <c r="E8" s="233">
        <v>0</v>
      </c>
      <c r="F8" s="233">
        <v>0</v>
      </c>
      <c r="G8" s="233">
        <v>0</v>
      </c>
      <c r="H8" s="546">
        <v>0</v>
      </c>
      <c r="I8" s="233">
        <v>0</v>
      </c>
      <c r="J8" s="233">
        <v>111843</v>
      </c>
      <c r="K8" s="233">
        <v>56</v>
      </c>
      <c r="L8" s="233" t="s">
        <v>137</v>
      </c>
      <c r="M8" s="233">
        <v>7362</v>
      </c>
      <c r="N8" s="193" t="s">
        <v>525</v>
      </c>
      <c r="P8" s="1" t="s">
        <v>526</v>
      </c>
    </row>
    <row r="9" spans="1:189" ht="18" customHeight="1">
      <c r="A9" s="14" t="s">
        <v>242</v>
      </c>
      <c r="B9" s="232"/>
      <c r="C9" s="233">
        <v>0</v>
      </c>
      <c r="D9" s="233">
        <v>0</v>
      </c>
      <c r="E9" s="233">
        <v>0</v>
      </c>
      <c r="F9" s="233">
        <v>0</v>
      </c>
      <c r="G9" s="233">
        <v>0</v>
      </c>
      <c r="H9" s="234">
        <v>0</v>
      </c>
      <c r="I9" s="233">
        <v>0</v>
      </c>
      <c r="J9" s="233">
        <v>0</v>
      </c>
      <c r="K9" s="233">
        <v>9</v>
      </c>
      <c r="L9" s="233" t="s">
        <v>137</v>
      </c>
      <c r="M9" s="233">
        <v>1263</v>
      </c>
      <c r="N9" s="358"/>
    </row>
    <row r="10" spans="1:189" ht="18" customHeight="1">
      <c r="A10" s="54" t="s">
        <v>132</v>
      </c>
      <c r="B10" s="287"/>
      <c r="C10" s="543">
        <v>0</v>
      </c>
      <c r="D10" s="543">
        <v>0</v>
      </c>
      <c r="E10" s="543">
        <v>0</v>
      </c>
      <c r="F10" s="543">
        <v>0</v>
      </c>
      <c r="G10" s="543">
        <v>0</v>
      </c>
      <c r="H10" s="544">
        <v>0</v>
      </c>
      <c r="I10" s="543">
        <v>0</v>
      </c>
      <c r="J10" s="543">
        <v>0</v>
      </c>
      <c r="K10" s="543">
        <v>16</v>
      </c>
      <c r="L10" s="543">
        <v>233</v>
      </c>
      <c r="M10" s="543">
        <v>2218</v>
      </c>
      <c r="N10" s="547"/>
    </row>
    <row r="11" spans="1:189" ht="18" customHeight="1">
      <c r="A11" s="14" t="s">
        <v>133</v>
      </c>
      <c r="B11" s="232"/>
      <c r="C11" s="233">
        <v>0</v>
      </c>
      <c r="D11" s="233">
        <v>0</v>
      </c>
      <c r="E11" s="233">
        <v>0</v>
      </c>
      <c r="F11" s="233">
        <v>0</v>
      </c>
      <c r="G11" s="233">
        <v>0</v>
      </c>
      <c r="H11" s="234" t="s">
        <v>137</v>
      </c>
      <c r="I11" s="233">
        <v>0</v>
      </c>
      <c r="J11" s="233">
        <v>0</v>
      </c>
      <c r="K11" s="233">
        <v>5</v>
      </c>
      <c r="L11" s="233" t="s">
        <v>137</v>
      </c>
      <c r="M11" s="233">
        <v>638</v>
      </c>
      <c r="N11" s="358"/>
    </row>
    <row r="12" spans="1:189" ht="18" customHeight="1">
      <c r="A12" s="14" t="s">
        <v>136</v>
      </c>
      <c r="B12" s="232"/>
      <c r="C12" s="233">
        <v>0</v>
      </c>
      <c r="D12" s="233">
        <v>0</v>
      </c>
      <c r="E12" s="233">
        <v>0</v>
      </c>
      <c r="F12" s="233">
        <v>0</v>
      </c>
      <c r="G12" s="233">
        <v>0</v>
      </c>
      <c r="H12" s="234">
        <v>0</v>
      </c>
      <c r="I12" s="233">
        <v>0</v>
      </c>
      <c r="J12" s="233">
        <v>0</v>
      </c>
      <c r="K12" s="233">
        <v>13</v>
      </c>
      <c r="L12" s="233" t="s">
        <v>137</v>
      </c>
      <c r="M12" s="233">
        <v>851</v>
      </c>
      <c r="N12" s="358"/>
    </row>
    <row r="13" spans="1:189" ht="18" customHeight="1">
      <c r="A13" s="14" t="s">
        <v>209</v>
      </c>
      <c r="B13" s="548"/>
      <c r="C13" s="384">
        <v>0</v>
      </c>
      <c r="D13" s="384">
        <v>0</v>
      </c>
      <c r="E13" s="384">
        <v>0</v>
      </c>
      <c r="F13" s="384">
        <v>0</v>
      </c>
      <c r="G13" s="384">
        <v>0</v>
      </c>
      <c r="H13" s="549">
        <v>0</v>
      </c>
      <c r="I13" s="40">
        <v>0</v>
      </c>
      <c r="J13" s="40">
        <v>0</v>
      </c>
      <c r="K13" s="40">
        <v>13</v>
      </c>
      <c r="L13" s="40" t="s">
        <v>137</v>
      </c>
      <c r="M13" s="40">
        <v>1709</v>
      </c>
      <c r="N13" s="550"/>
    </row>
    <row r="14" spans="1:189" ht="18" customHeight="1">
      <c r="A14" s="55" t="s">
        <v>134</v>
      </c>
      <c r="B14" s="317"/>
      <c r="C14" s="318">
        <v>0</v>
      </c>
      <c r="D14" s="318">
        <v>0</v>
      </c>
      <c r="E14" s="318">
        <v>0</v>
      </c>
      <c r="F14" s="318">
        <v>0</v>
      </c>
      <c r="G14" s="318">
        <v>0</v>
      </c>
      <c r="H14" s="319">
        <v>0</v>
      </c>
      <c r="I14" s="318">
        <v>0</v>
      </c>
      <c r="J14" s="318">
        <v>6453</v>
      </c>
      <c r="K14" s="318">
        <v>141</v>
      </c>
      <c r="L14" s="318" t="s">
        <v>400</v>
      </c>
      <c r="M14" s="318">
        <v>16044</v>
      </c>
      <c r="N14" s="195" t="s">
        <v>527</v>
      </c>
      <c r="P14" s="1" t="s">
        <v>528</v>
      </c>
    </row>
    <row r="15" spans="1:189" ht="18" customHeight="1">
      <c r="A15" s="54" t="s">
        <v>243</v>
      </c>
      <c r="B15" s="287"/>
      <c r="C15" s="543">
        <v>0</v>
      </c>
      <c r="D15" s="543">
        <v>0</v>
      </c>
      <c r="E15" s="543">
        <v>0</v>
      </c>
      <c r="F15" s="543">
        <v>0</v>
      </c>
      <c r="G15" s="543">
        <v>0</v>
      </c>
      <c r="H15" s="544">
        <v>0</v>
      </c>
      <c r="I15" s="543">
        <v>0</v>
      </c>
      <c r="J15" s="543">
        <v>0</v>
      </c>
      <c r="K15" s="543">
        <v>46</v>
      </c>
      <c r="L15" s="543" t="s">
        <v>400</v>
      </c>
      <c r="M15" s="543">
        <v>842</v>
      </c>
      <c r="N15" s="551"/>
    </row>
    <row r="16" spans="1:189" ht="18" customHeight="1">
      <c r="A16" s="14" t="s">
        <v>235</v>
      </c>
      <c r="B16" s="232"/>
      <c r="C16" s="233">
        <v>0</v>
      </c>
      <c r="D16" s="233">
        <v>0</v>
      </c>
      <c r="E16" s="233">
        <v>0</v>
      </c>
      <c r="F16" s="233">
        <v>0</v>
      </c>
      <c r="G16" s="233">
        <v>0</v>
      </c>
      <c r="H16" s="234">
        <v>0</v>
      </c>
      <c r="I16" s="233">
        <v>0</v>
      </c>
      <c r="J16" s="233">
        <v>88193</v>
      </c>
      <c r="K16" s="233">
        <v>59</v>
      </c>
      <c r="L16" s="233">
        <v>569</v>
      </c>
      <c r="M16" s="233">
        <v>51828</v>
      </c>
      <c r="N16" s="358" t="s">
        <v>529</v>
      </c>
    </row>
    <row r="17" spans="1:16" ht="18" customHeight="1">
      <c r="A17" s="14" t="s">
        <v>221</v>
      </c>
      <c r="B17" s="552"/>
      <c r="C17" s="553">
        <v>0</v>
      </c>
      <c r="D17" s="553">
        <v>0</v>
      </c>
      <c r="E17" s="553">
        <v>0</v>
      </c>
      <c r="F17" s="553">
        <v>0</v>
      </c>
      <c r="G17" s="553">
        <v>0</v>
      </c>
      <c r="H17" s="823">
        <v>0</v>
      </c>
      <c r="I17" s="553">
        <v>0</v>
      </c>
      <c r="J17" s="553">
        <v>0</v>
      </c>
      <c r="K17" s="553">
        <v>20</v>
      </c>
      <c r="L17" s="554">
        <v>138</v>
      </c>
      <c r="M17" s="555">
        <v>2001</v>
      </c>
      <c r="N17" s="556"/>
    </row>
    <row r="18" spans="1:16" ht="18" customHeight="1">
      <c r="A18" s="14" t="s">
        <v>223</v>
      </c>
      <c r="B18" s="232"/>
      <c r="C18" s="233">
        <v>0</v>
      </c>
      <c r="D18" s="233">
        <v>0</v>
      </c>
      <c r="E18" s="233">
        <v>0</v>
      </c>
      <c r="F18" s="233">
        <v>0</v>
      </c>
      <c r="G18" s="233">
        <v>0</v>
      </c>
      <c r="H18" s="234">
        <v>0</v>
      </c>
      <c r="I18" s="233">
        <v>0</v>
      </c>
      <c r="J18" s="233">
        <v>0</v>
      </c>
      <c r="K18" s="233">
        <v>22</v>
      </c>
      <c r="L18" s="233">
        <v>160</v>
      </c>
      <c r="M18" s="233">
        <v>3488</v>
      </c>
      <c r="N18" s="556"/>
    </row>
    <row r="19" spans="1:16" ht="18" customHeight="1">
      <c r="A19" s="55" t="s">
        <v>220</v>
      </c>
      <c r="B19" s="317"/>
      <c r="C19" s="318">
        <v>0</v>
      </c>
      <c r="D19" s="318">
        <v>0</v>
      </c>
      <c r="E19" s="318">
        <v>0</v>
      </c>
      <c r="F19" s="318">
        <v>0</v>
      </c>
      <c r="G19" s="318">
        <v>0</v>
      </c>
      <c r="H19" s="319">
        <v>0</v>
      </c>
      <c r="I19" s="318">
        <v>0</v>
      </c>
      <c r="J19" s="318">
        <v>0</v>
      </c>
      <c r="K19" s="318">
        <v>16</v>
      </c>
      <c r="L19" s="318">
        <v>112</v>
      </c>
      <c r="M19" s="318">
        <v>1826</v>
      </c>
      <c r="N19" s="557"/>
    </row>
    <row r="20" spans="1:16" ht="18" customHeight="1">
      <c r="A20" s="54" t="s">
        <v>236</v>
      </c>
      <c r="B20" s="558"/>
      <c r="C20" s="559">
        <v>0</v>
      </c>
      <c r="D20" s="559">
        <v>0</v>
      </c>
      <c r="E20" s="559">
        <v>0</v>
      </c>
      <c r="F20" s="559">
        <v>0</v>
      </c>
      <c r="G20" s="559">
        <v>0</v>
      </c>
      <c r="H20" s="560"/>
      <c r="I20" s="559">
        <v>0</v>
      </c>
      <c r="J20" s="559">
        <v>0</v>
      </c>
      <c r="K20" s="559">
        <v>40</v>
      </c>
      <c r="L20" s="559">
        <v>885</v>
      </c>
      <c r="M20" s="559">
        <v>7066</v>
      </c>
      <c r="N20" s="561"/>
    </row>
    <row r="21" spans="1:16" ht="18" customHeight="1">
      <c r="A21" s="14" t="s">
        <v>195</v>
      </c>
      <c r="B21" s="562"/>
      <c r="C21" s="233">
        <v>0</v>
      </c>
      <c r="D21" s="233">
        <v>0</v>
      </c>
      <c r="E21" s="233">
        <v>0</v>
      </c>
      <c r="F21" s="233">
        <v>0</v>
      </c>
      <c r="G21" s="233">
        <v>0</v>
      </c>
      <c r="H21" s="234">
        <v>0</v>
      </c>
      <c r="I21" s="233">
        <v>0</v>
      </c>
      <c r="J21" s="233">
        <v>0</v>
      </c>
      <c r="K21" s="233">
        <v>29</v>
      </c>
      <c r="L21" s="233">
        <v>99</v>
      </c>
      <c r="M21" s="233">
        <v>792</v>
      </c>
      <c r="N21" s="556"/>
    </row>
    <row r="22" spans="1:16" ht="18" customHeight="1">
      <c r="A22" s="14" t="s">
        <v>197</v>
      </c>
      <c r="B22" s="232"/>
      <c r="C22" s="233">
        <v>0</v>
      </c>
      <c r="D22" s="233">
        <v>0</v>
      </c>
      <c r="E22" s="233">
        <v>0</v>
      </c>
      <c r="F22" s="233">
        <v>0</v>
      </c>
      <c r="G22" s="233">
        <v>0</v>
      </c>
      <c r="H22" s="234"/>
      <c r="I22" s="233">
        <v>0</v>
      </c>
      <c r="J22" s="233">
        <v>0</v>
      </c>
      <c r="K22" s="233">
        <v>117</v>
      </c>
      <c r="L22" s="233">
        <v>259</v>
      </c>
      <c r="M22" s="233">
        <v>3908</v>
      </c>
      <c r="N22" s="358"/>
    </row>
    <row r="23" spans="1:16" ht="18" customHeight="1">
      <c r="A23" s="14" t="s">
        <v>245</v>
      </c>
      <c r="B23" s="232"/>
      <c r="C23" s="233">
        <v>0</v>
      </c>
      <c r="D23" s="233">
        <v>0</v>
      </c>
      <c r="E23" s="233">
        <v>0</v>
      </c>
      <c r="F23" s="233">
        <v>0</v>
      </c>
      <c r="G23" s="233">
        <v>0</v>
      </c>
      <c r="H23" s="234" t="s">
        <v>401</v>
      </c>
      <c r="I23" s="233">
        <v>0</v>
      </c>
      <c r="J23" s="233">
        <v>0</v>
      </c>
      <c r="K23" s="233">
        <v>19</v>
      </c>
      <c r="L23" s="233">
        <v>56</v>
      </c>
      <c r="M23" s="233">
        <v>1200</v>
      </c>
      <c r="N23" s="52"/>
    </row>
    <row r="24" spans="1:16" ht="18" customHeight="1">
      <c r="A24" s="14" t="s">
        <v>384</v>
      </c>
      <c r="B24" s="232"/>
      <c r="C24" s="233">
        <v>0</v>
      </c>
      <c r="D24" s="233">
        <v>0</v>
      </c>
      <c r="E24" s="233">
        <v>0</v>
      </c>
      <c r="F24" s="233">
        <v>0</v>
      </c>
      <c r="G24" s="233">
        <v>0</v>
      </c>
      <c r="H24" s="234">
        <v>0</v>
      </c>
      <c r="I24" s="233">
        <v>0</v>
      </c>
      <c r="J24" s="233">
        <v>0</v>
      </c>
      <c r="K24" s="233">
        <v>0</v>
      </c>
      <c r="L24" s="233">
        <v>0</v>
      </c>
      <c r="M24" s="233">
        <v>0</v>
      </c>
      <c r="N24" s="52"/>
    </row>
    <row r="25" spans="1:16" ht="27" customHeight="1">
      <c r="A25" s="55" t="s">
        <v>198</v>
      </c>
      <c r="B25" s="232" t="s">
        <v>530</v>
      </c>
      <c r="C25" s="318">
        <v>1</v>
      </c>
      <c r="D25" s="318">
        <v>2</v>
      </c>
      <c r="E25" s="318">
        <v>2500</v>
      </c>
      <c r="F25" s="318">
        <v>30</v>
      </c>
      <c r="G25" s="318">
        <v>45</v>
      </c>
      <c r="H25" s="319" t="s">
        <v>531</v>
      </c>
      <c r="I25" s="318">
        <v>13231</v>
      </c>
      <c r="J25" s="318">
        <v>1245</v>
      </c>
      <c r="K25" s="318">
        <v>73</v>
      </c>
      <c r="L25" s="318">
        <v>463</v>
      </c>
      <c r="M25" s="318">
        <v>10295</v>
      </c>
      <c r="N25" s="563" t="s">
        <v>532</v>
      </c>
    </row>
    <row r="26" spans="1:16" ht="18" customHeight="1">
      <c r="A26" s="54" t="s">
        <v>199</v>
      </c>
      <c r="B26" s="558"/>
      <c r="C26" s="559">
        <v>0</v>
      </c>
      <c r="D26" s="559">
        <v>0</v>
      </c>
      <c r="E26" s="559">
        <v>0</v>
      </c>
      <c r="F26" s="559">
        <v>0</v>
      </c>
      <c r="G26" s="559">
        <v>0</v>
      </c>
      <c r="H26" s="560">
        <v>0</v>
      </c>
      <c r="I26" s="559">
        <v>0</v>
      </c>
      <c r="J26" s="559">
        <v>0</v>
      </c>
      <c r="K26" s="559">
        <v>109</v>
      </c>
      <c r="L26" s="559">
        <v>34</v>
      </c>
      <c r="M26" s="559">
        <v>11080</v>
      </c>
      <c r="N26" s="561"/>
    </row>
    <row r="27" spans="1:16" ht="18" customHeight="1">
      <c r="A27" s="14" t="s">
        <v>200</v>
      </c>
      <c r="B27" s="548"/>
      <c r="C27" s="233">
        <v>0</v>
      </c>
      <c r="D27" s="233">
        <v>0</v>
      </c>
      <c r="E27" s="233">
        <v>0</v>
      </c>
      <c r="F27" s="233">
        <v>0</v>
      </c>
      <c r="G27" s="233">
        <v>0</v>
      </c>
      <c r="H27" s="234"/>
      <c r="I27" s="384">
        <v>0</v>
      </c>
      <c r="J27" s="233">
        <v>47675</v>
      </c>
      <c r="K27" s="233">
        <v>84</v>
      </c>
      <c r="L27" s="233">
        <v>672</v>
      </c>
      <c r="M27" s="233">
        <v>3172</v>
      </c>
      <c r="N27" s="193" t="s">
        <v>533</v>
      </c>
      <c r="P27" s="1" t="s">
        <v>534</v>
      </c>
    </row>
    <row r="28" spans="1:16" ht="18" customHeight="1">
      <c r="A28" s="14" t="s">
        <v>201</v>
      </c>
      <c r="B28" s="548"/>
      <c r="C28" s="233">
        <v>0</v>
      </c>
      <c r="D28" s="233">
        <v>0</v>
      </c>
      <c r="E28" s="233">
        <v>0</v>
      </c>
      <c r="F28" s="233">
        <v>0</v>
      </c>
      <c r="G28" s="233">
        <v>0</v>
      </c>
      <c r="H28" s="234"/>
      <c r="I28" s="233">
        <v>0</v>
      </c>
      <c r="J28" s="233">
        <v>0</v>
      </c>
      <c r="K28" s="233">
        <v>25</v>
      </c>
      <c r="L28" s="233">
        <v>70</v>
      </c>
      <c r="M28" s="233">
        <v>379</v>
      </c>
      <c r="N28" s="556"/>
    </row>
    <row r="29" spans="1:16" ht="18" customHeight="1">
      <c r="A29" s="14" t="s">
        <v>202</v>
      </c>
      <c r="B29" s="232"/>
      <c r="C29" s="233"/>
      <c r="D29" s="233"/>
      <c r="E29" s="233"/>
      <c r="F29" s="233"/>
      <c r="G29" s="233"/>
      <c r="H29" s="564"/>
      <c r="I29" s="233"/>
      <c r="J29" s="233"/>
      <c r="K29" s="233">
        <v>93</v>
      </c>
      <c r="L29" s="233">
        <v>2182</v>
      </c>
      <c r="M29" s="233">
        <v>11614</v>
      </c>
      <c r="N29" s="556"/>
    </row>
    <row r="30" spans="1:16" ht="18" customHeight="1">
      <c r="A30" s="55" t="s">
        <v>203</v>
      </c>
      <c r="B30" s="317"/>
      <c r="C30" s="318">
        <v>0</v>
      </c>
      <c r="D30" s="318">
        <v>0</v>
      </c>
      <c r="E30" s="318">
        <v>0</v>
      </c>
      <c r="F30" s="318">
        <v>0</v>
      </c>
      <c r="G30" s="318">
        <v>0</v>
      </c>
      <c r="H30" s="319">
        <v>0</v>
      </c>
      <c r="I30" s="318">
        <v>0</v>
      </c>
      <c r="J30" s="318">
        <v>0</v>
      </c>
      <c r="K30" s="233">
        <v>205</v>
      </c>
      <c r="L30" s="233">
        <v>206</v>
      </c>
      <c r="M30" s="233">
        <v>1798</v>
      </c>
      <c r="N30" s="557"/>
    </row>
    <row r="31" spans="1:16" ht="18" customHeight="1">
      <c r="A31" s="54" t="s">
        <v>204</v>
      </c>
      <c r="B31" s="287"/>
      <c r="C31" s="543">
        <v>0</v>
      </c>
      <c r="D31" s="543">
        <v>0</v>
      </c>
      <c r="E31" s="543">
        <v>0</v>
      </c>
      <c r="F31" s="543">
        <v>0</v>
      </c>
      <c r="G31" s="543">
        <v>0</v>
      </c>
      <c r="H31" s="544">
        <v>0</v>
      </c>
      <c r="I31" s="543">
        <v>0</v>
      </c>
      <c r="J31" s="543">
        <v>0</v>
      </c>
      <c r="K31" s="565">
        <v>136</v>
      </c>
      <c r="L31" s="566">
        <v>93</v>
      </c>
      <c r="M31" s="565">
        <v>941</v>
      </c>
      <c r="N31" s="551"/>
    </row>
    <row r="32" spans="1:16" ht="18" customHeight="1">
      <c r="A32" s="14" t="s">
        <v>226</v>
      </c>
      <c r="B32" s="232"/>
      <c r="C32" s="233">
        <v>0</v>
      </c>
      <c r="D32" s="233">
        <v>0</v>
      </c>
      <c r="E32" s="233">
        <v>0</v>
      </c>
      <c r="F32" s="233">
        <v>0</v>
      </c>
      <c r="G32" s="233">
        <v>0</v>
      </c>
      <c r="H32" s="234">
        <v>0</v>
      </c>
      <c r="I32" s="233">
        <v>0</v>
      </c>
      <c r="J32" s="233">
        <v>0</v>
      </c>
      <c r="K32" s="233">
        <v>164</v>
      </c>
      <c r="L32" s="233">
        <v>305</v>
      </c>
      <c r="M32" s="233">
        <v>1555</v>
      </c>
      <c r="N32" s="556"/>
    </row>
    <row r="33" spans="1:14" ht="18" customHeight="1">
      <c r="A33" s="14" t="s">
        <v>205</v>
      </c>
      <c r="B33" s="232"/>
      <c r="C33" s="233">
        <v>0</v>
      </c>
      <c r="D33" s="233">
        <v>0</v>
      </c>
      <c r="E33" s="233">
        <v>0</v>
      </c>
      <c r="F33" s="233">
        <v>0</v>
      </c>
      <c r="G33" s="233">
        <v>0</v>
      </c>
      <c r="H33" s="234">
        <v>0</v>
      </c>
      <c r="I33" s="233">
        <v>0</v>
      </c>
      <c r="J33" s="233">
        <v>0</v>
      </c>
      <c r="K33" s="233">
        <v>71</v>
      </c>
      <c r="L33" s="233">
        <v>314</v>
      </c>
      <c r="M33" s="233">
        <v>8554</v>
      </c>
      <c r="N33" s="556"/>
    </row>
    <row r="34" spans="1:14" ht="18" customHeight="1">
      <c r="A34" s="14" t="s">
        <v>206</v>
      </c>
      <c r="B34" s="232"/>
      <c r="C34" s="233"/>
      <c r="D34" s="233"/>
      <c r="E34" s="233"/>
      <c r="F34" s="233"/>
      <c r="G34" s="233"/>
      <c r="H34" s="234"/>
      <c r="I34" s="233"/>
      <c r="J34" s="233"/>
      <c r="K34" s="233">
        <v>462</v>
      </c>
      <c r="L34" s="233">
        <v>34</v>
      </c>
      <c r="M34" s="233">
        <v>6419</v>
      </c>
      <c r="N34" s="556"/>
    </row>
    <row r="35" spans="1:14" ht="18" customHeight="1">
      <c r="A35" s="55" t="s">
        <v>208</v>
      </c>
      <c r="B35" s="317"/>
      <c r="C35" s="318"/>
      <c r="D35" s="318"/>
      <c r="E35" s="318"/>
      <c r="F35" s="318"/>
      <c r="G35" s="318"/>
      <c r="H35" s="319"/>
      <c r="I35" s="318"/>
      <c r="J35" s="318"/>
      <c r="K35" s="318">
        <v>23</v>
      </c>
      <c r="L35" s="318">
        <v>4355</v>
      </c>
      <c r="M35" s="318">
        <v>9401</v>
      </c>
      <c r="N35" s="557"/>
    </row>
    <row r="36" spans="1:14" ht="18" customHeight="1">
      <c r="A36" s="54" t="s">
        <v>273</v>
      </c>
      <c r="B36" s="287"/>
      <c r="C36" s="543"/>
      <c r="D36" s="543"/>
      <c r="E36" s="543"/>
      <c r="F36" s="543"/>
      <c r="G36" s="543"/>
      <c r="H36" s="544"/>
      <c r="I36" s="543"/>
      <c r="J36" s="543"/>
      <c r="K36" s="543"/>
      <c r="L36" s="543"/>
      <c r="M36" s="543"/>
      <c r="N36" s="551"/>
    </row>
    <row r="37" spans="1:14" ht="18" customHeight="1">
      <c r="A37" s="14" t="s">
        <v>210</v>
      </c>
      <c r="B37" s="232"/>
      <c r="C37" s="233">
        <v>0</v>
      </c>
      <c r="D37" s="233">
        <v>0</v>
      </c>
      <c r="E37" s="233">
        <v>0</v>
      </c>
      <c r="F37" s="233">
        <v>0</v>
      </c>
      <c r="G37" s="233">
        <v>0</v>
      </c>
      <c r="H37" s="234">
        <v>0</v>
      </c>
      <c r="I37" s="233">
        <v>0</v>
      </c>
      <c r="J37" s="233">
        <v>0</v>
      </c>
      <c r="K37" s="233">
        <v>0</v>
      </c>
      <c r="L37" s="233">
        <v>0</v>
      </c>
      <c r="M37" s="233">
        <v>0</v>
      </c>
      <c r="N37" s="556"/>
    </row>
    <row r="38" spans="1:14" ht="18" customHeight="1">
      <c r="A38" s="14" t="s">
        <v>214</v>
      </c>
      <c r="B38" s="232"/>
      <c r="C38" s="233">
        <v>0</v>
      </c>
      <c r="D38" s="233">
        <v>0</v>
      </c>
      <c r="E38" s="233">
        <v>0</v>
      </c>
      <c r="F38" s="233">
        <v>0</v>
      </c>
      <c r="G38" s="233">
        <v>0</v>
      </c>
      <c r="H38" s="234">
        <v>0</v>
      </c>
      <c r="I38" s="233">
        <v>0</v>
      </c>
      <c r="J38" s="233">
        <v>0</v>
      </c>
      <c r="K38" s="233">
        <v>24</v>
      </c>
      <c r="L38" s="233">
        <v>546</v>
      </c>
      <c r="M38" s="233">
        <v>4825</v>
      </c>
      <c r="N38" s="556"/>
    </row>
    <row r="39" spans="1:14" ht="18" customHeight="1">
      <c r="A39" s="367" t="s">
        <v>269</v>
      </c>
      <c r="B39" s="232"/>
      <c r="C39" s="233">
        <v>0</v>
      </c>
      <c r="D39" s="233">
        <v>0</v>
      </c>
      <c r="E39" s="233">
        <v>0</v>
      </c>
      <c r="F39" s="233">
        <v>0</v>
      </c>
      <c r="G39" s="233">
        <v>0</v>
      </c>
      <c r="H39" s="234">
        <v>0</v>
      </c>
      <c r="I39" s="233">
        <v>0</v>
      </c>
      <c r="J39" s="233">
        <v>0</v>
      </c>
      <c r="K39" s="233">
        <v>29</v>
      </c>
      <c r="L39" s="233">
        <v>563</v>
      </c>
      <c r="M39" s="233">
        <v>4155</v>
      </c>
      <c r="N39" s="556"/>
    </row>
    <row r="40" spans="1:14" ht="18" customHeight="1">
      <c r="A40" s="14" t="s">
        <v>219</v>
      </c>
      <c r="B40" s="232"/>
      <c r="C40" s="318">
        <v>0</v>
      </c>
      <c r="D40" s="318">
        <v>0</v>
      </c>
      <c r="E40" s="318">
        <v>0</v>
      </c>
      <c r="F40" s="318">
        <v>0</v>
      </c>
      <c r="G40" s="318">
        <v>0</v>
      </c>
      <c r="H40" s="234"/>
      <c r="I40" s="233">
        <v>0</v>
      </c>
      <c r="J40" s="233">
        <v>0</v>
      </c>
      <c r="K40" s="233">
        <v>3</v>
      </c>
      <c r="L40" s="318">
        <v>57</v>
      </c>
      <c r="M40" s="233">
        <v>168</v>
      </c>
      <c r="N40" s="556"/>
    </row>
    <row r="41" spans="1:14" ht="18" customHeight="1">
      <c r="A41" s="54" t="s">
        <v>211</v>
      </c>
      <c r="B41" s="287"/>
      <c r="C41" s="543">
        <v>0</v>
      </c>
      <c r="D41" s="543">
        <v>0</v>
      </c>
      <c r="E41" s="543">
        <v>0</v>
      </c>
      <c r="F41" s="543">
        <v>0</v>
      </c>
      <c r="G41" s="543">
        <v>0</v>
      </c>
      <c r="H41" s="544">
        <v>0</v>
      </c>
      <c r="I41" s="543">
        <v>0</v>
      </c>
      <c r="J41" s="543">
        <v>0</v>
      </c>
      <c r="K41" s="543">
        <v>55</v>
      </c>
      <c r="L41" s="543">
        <v>256</v>
      </c>
      <c r="M41" s="543">
        <v>2254</v>
      </c>
      <c r="N41" s="551"/>
    </row>
    <row r="42" spans="1:14" ht="18" customHeight="1">
      <c r="A42" s="14" t="s">
        <v>212</v>
      </c>
      <c r="B42" s="232"/>
      <c r="C42" s="233">
        <v>0</v>
      </c>
      <c r="D42" s="233">
        <v>0</v>
      </c>
      <c r="E42" s="233">
        <v>0</v>
      </c>
      <c r="F42" s="233">
        <v>0</v>
      </c>
      <c r="G42" s="233">
        <v>0</v>
      </c>
      <c r="H42" s="234">
        <v>0</v>
      </c>
      <c r="I42" s="233">
        <v>0</v>
      </c>
      <c r="J42" s="233">
        <v>0</v>
      </c>
      <c r="K42" s="233">
        <v>7</v>
      </c>
      <c r="L42" s="233">
        <v>274</v>
      </c>
      <c r="M42" s="233">
        <v>803</v>
      </c>
      <c r="N42" s="556"/>
    </row>
    <row r="43" spans="1:14" ht="18" customHeight="1">
      <c r="A43" s="14" t="s">
        <v>215</v>
      </c>
      <c r="B43" s="232"/>
      <c r="C43" s="233">
        <v>0</v>
      </c>
      <c r="D43" s="233">
        <v>0</v>
      </c>
      <c r="E43" s="233">
        <v>0</v>
      </c>
      <c r="F43" s="233">
        <v>0</v>
      </c>
      <c r="G43" s="233">
        <v>0</v>
      </c>
      <c r="H43" s="234">
        <v>0</v>
      </c>
      <c r="I43" s="233">
        <v>0</v>
      </c>
      <c r="J43" s="233">
        <v>0</v>
      </c>
      <c r="K43" s="233">
        <v>48</v>
      </c>
      <c r="L43" s="233">
        <v>742</v>
      </c>
      <c r="M43" s="233">
        <v>12541</v>
      </c>
      <c r="N43" s="556"/>
    </row>
    <row r="44" spans="1:14" ht="18" customHeight="1">
      <c r="A44" s="14" t="s">
        <v>213</v>
      </c>
      <c r="B44" s="232"/>
      <c r="C44" s="233">
        <v>0</v>
      </c>
      <c r="D44" s="233">
        <v>0</v>
      </c>
      <c r="E44" s="233">
        <v>0</v>
      </c>
      <c r="F44" s="233">
        <v>0</v>
      </c>
      <c r="G44" s="233">
        <v>0</v>
      </c>
      <c r="H44" s="234">
        <v>0</v>
      </c>
      <c r="I44" s="233">
        <v>0</v>
      </c>
      <c r="J44" s="233">
        <v>0</v>
      </c>
      <c r="K44" s="233">
        <v>65</v>
      </c>
      <c r="L44" s="233">
        <v>416</v>
      </c>
      <c r="M44" s="233">
        <v>4174</v>
      </c>
      <c r="N44" s="556"/>
    </row>
    <row r="45" spans="1:14" ht="24.6" customHeight="1" thickBot="1">
      <c r="A45" s="56" t="s">
        <v>216</v>
      </c>
      <c r="B45" s="567" t="s">
        <v>535</v>
      </c>
      <c r="C45" s="568">
        <v>1</v>
      </c>
      <c r="D45" s="568">
        <v>2</v>
      </c>
      <c r="E45" s="568">
        <v>1300</v>
      </c>
      <c r="F45" s="938" t="s">
        <v>628</v>
      </c>
      <c r="G45" s="568">
        <v>11</v>
      </c>
      <c r="H45" s="569" t="s">
        <v>536</v>
      </c>
      <c r="I45" s="568">
        <v>23</v>
      </c>
      <c r="J45" s="568">
        <v>0</v>
      </c>
      <c r="K45" s="568">
        <v>164</v>
      </c>
      <c r="L45" s="568">
        <v>1527</v>
      </c>
      <c r="M45" s="568">
        <v>31305</v>
      </c>
      <c r="N45" s="147"/>
    </row>
    <row r="46" spans="1:14" ht="18" customHeight="1" thickBot="1">
      <c r="A46" s="18" t="s">
        <v>145</v>
      </c>
      <c r="B46" s="109"/>
      <c r="C46" s="43">
        <v>2</v>
      </c>
      <c r="D46" s="43">
        <v>4</v>
      </c>
      <c r="E46" s="43">
        <v>3800</v>
      </c>
      <c r="F46" s="43"/>
      <c r="G46" s="43">
        <v>56</v>
      </c>
      <c r="H46" s="148"/>
      <c r="I46" s="43">
        <v>13254</v>
      </c>
      <c r="J46" s="43">
        <v>265839</v>
      </c>
      <c r="K46" s="43">
        <v>2540</v>
      </c>
      <c r="L46" s="43">
        <v>15938</v>
      </c>
      <c r="M46" s="43">
        <v>244972</v>
      </c>
      <c r="N46" s="107"/>
    </row>
    <row r="47" spans="1:14" ht="18" customHeight="1">
      <c r="A47" s="427" t="s">
        <v>217</v>
      </c>
      <c r="B47" s="570"/>
      <c r="C47" s="802">
        <v>0</v>
      </c>
      <c r="D47" s="802">
        <v>0</v>
      </c>
      <c r="E47" s="802">
        <v>0</v>
      </c>
      <c r="F47" s="802">
        <v>0</v>
      </c>
      <c r="G47" s="802">
        <v>0</v>
      </c>
      <c r="H47" s="803">
        <v>0</v>
      </c>
      <c r="I47" s="802">
        <v>0</v>
      </c>
      <c r="J47" s="802">
        <v>0</v>
      </c>
      <c r="K47" s="802">
        <v>0</v>
      </c>
      <c r="L47" s="802">
        <v>0</v>
      </c>
      <c r="M47" s="802">
        <v>0</v>
      </c>
      <c r="N47" s="793">
        <v>0</v>
      </c>
    </row>
    <row r="48" spans="1:14" ht="18" customHeight="1">
      <c r="A48" s="14" t="s">
        <v>218</v>
      </c>
      <c r="B48" s="548"/>
      <c r="C48" s="796"/>
      <c r="D48" s="796"/>
      <c r="E48" s="796"/>
      <c r="F48" s="796"/>
      <c r="G48" s="796"/>
      <c r="H48" s="797"/>
      <c r="I48" s="796"/>
      <c r="J48" s="796"/>
      <c r="K48" s="798"/>
      <c r="L48" s="798"/>
      <c r="M48" s="798"/>
      <c r="N48" s="794"/>
    </row>
    <row r="49" spans="1:14" ht="18" customHeight="1" thickBot="1">
      <c r="A49" s="56" t="s">
        <v>247</v>
      </c>
      <c r="B49" s="473"/>
      <c r="C49" s="800">
        <v>0</v>
      </c>
      <c r="D49" s="800">
        <v>0</v>
      </c>
      <c r="E49" s="800">
        <v>0</v>
      </c>
      <c r="F49" s="800">
        <v>0</v>
      </c>
      <c r="G49" s="800">
        <v>0</v>
      </c>
      <c r="H49" s="801">
        <v>0</v>
      </c>
      <c r="I49" s="800">
        <v>0</v>
      </c>
      <c r="J49" s="800">
        <v>0</v>
      </c>
      <c r="K49" s="800">
        <v>99</v>
      </c>
      <c r="L49" s="800">
        <v>96</v>
      </c>
      <c r="M49" s="800">
        <v>30363</v>
      </c>
      <c r="N49" s="795"/>
    </row>
    <row r="50" spans="1:14" ht="18" customHeight="1" thickBot="1">
      <c r="A50" s="17" t="s">
        <v>145</v>
      </c>
      <c r="B50" s="94"/>
      <c r="C50" s="41">
        <f>SUM(C47:C49)</f>
        <v>0</v>
      </c>
      <c r="D50" s="41">
        <f t="shared" ref="D50:M50" si="0">SUM(D47:D49)</f>
        <v>0</v>
      </c>
      <c r="E50" s="41">
        <f t="shared" si="0"/>
        <v>0</v>
      </c>
      <c r="F50" s="41"/>
      <c r="G50" s="41">
        <f t="shared" si="0"/>
        <v>0</v>
      </c>
      <c r="H50" s="149"/>
      <c r="I50" s="41">
        <f t="shared" si="0"/>
        <v>0</v>
      </c>
      <c r="J50" s="41">
        <f t="shared" si="0"/>
        <v>0</v>
      </c>
      <c r="K50" s="41">
        <f t="shared" si="0"/>
        <v>99</v>
      </c>
      <c r="L50" s="41">
        <f t="shared" si="0"/>
        <v>96</v>
      </c>
      <c r="M50" s="41">
        <f t="shared" si="0"/>
        <v>30363</v>
      </c>
      <c r="N50" s="105"/>
    </row>
    <row r="51" spans="1:14" ht="18" customHeight="1" thickBot="1">
      <c r="A51" s="18" t="s">
        <v>11</v>
      </c>
      <c r="B51" s="109"/>
      <c r="C51" s="43">
        <f>C46+C50</f>
        <v>2</v>
      </c>
      <c r="D51" s="43">
        <f t="shared" ref="D51:M51" si="1">D46+D50</f>
        <v>4</v>
      </c>
      <c r="E51" s="43">
        <f t="shared" si="1"/>
        <v>3800</v>
      </c>
      <c r="F51" s="43"/>
      <c r="G51" s="43">
        <f t="shared" si="1"/>
        <v>56</v>
      </c>
      <c r="H51" s="148"/>
      <c r="I51" s="43">
        <f>I46+I50</f>
        <v>13254</v>
      </c>
      <c r="J51" s="43">
        <f t="shared" si="1"/>
        <v>265839</v>
      </c>
      <c r="K51" s="43">
        <f t="shared" si="1"/>
        <v>2639</v>
      </c>
      <c r="L51" s="43">
        <f t="shared" si="1"/>
        <v>16034</v>
      </c>
      <c r="M51" s="43">
        <f t="shared" si="1"/>
        <v>275335</v>
      </c>
      <c r="N51" s="107"/>
    </row>
  </sheetData>
  <mergeCells count="6">
    <mergeCell ref="K2:M2"/>
    <mergeCell ref="B3:B4"/>
    <mergeCell ref="G3:G4"/>
    <mergeCell ref="H3:H4"/>
    <mergeCell ref="A2:A4"/>
    <mergeCell ref="B2:H2"/>
  </mergeCells>
  <phoneticPr fontId="2"/>
  <pageMargins left="0.98425196850393704" right="0.78740157480314965" top="0.78740157480314965" bottom="0.59055118110236227" header="0.51181102362204722" footer="0.51181102362204722"/>
  <pageSetup paperSize="9" scale="76" firstPageNumber="42" fitToWidth="2" orientation="portrait" useFirstPageNumber="1" r:id="rId1"/>
  <headerFooter alignWithMargins="0">
    <oddFooter>&amp;C&amp;"ＭＳ 明朝,標準"&amp;14&amp;P</oddFooter>
  </headerFooter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O51"/>
  <sheetViews>
    <sheetView view="pageBreakPreview" topLeftCell="L1" zoomScale="80" zoomScaleNormal="80" zoomScaleSheetLayoutView="80" workbookViewId="0">
      <selection activeCell="Z30" sqref="Z30"/>
    </sheetView>
  </sheetViews>
  <sheetFormatPr defaultColWidth="9" defaultRowHeight="13.2"/>
  <cols>
    <col min="1" max="1" width="10.44140625" style="12" customWidth="1"/>
    <col min="2" max="2" width="10" style="1" customWidth="1"/>
    <col min="3" max="3" width="8.109375" style="1" customWidth="1"/>
    <col min="4" max="6" width="7.109375" style="1" customWidth="1"/>
    <col min="7" max="7" width="8.77734375" style="1" customWidth="1"/>
    <col min="8" max="8" width="8.109375" style="1" customWidth="1"/>
    <col min="9" max="10" width="7.109375" style="1" customWidth="1"/>
    <col min="11" max="11" width="8.109375" style="1" customWidth="1"/>
    <col min="12" max="12" width="9.109375" style="1" customWidth="1"/>
    <col min="13" max="13" width="7.109375" style="1" customWidth="1"/>
    <col min="14" max="14" width="7.88671875" style="1" customWidth="1"/>
    <col min="15" max="20" width="7.33203125" style="1" customWidth="1"/>
    <col min="21" max="21" width="9.109375" style="1" customWidth="1"/>
    <col min="22" max="23" width="7.44140625" style="1" customWidth="1"/>
    <col min="24" max="24" width="8.88671875" style="1" customWidth="1"/>
    <col min="25" max="25" width="8.77734375" style="1" customWidth="1"/>
    <col min="26" max="26" width="37.88671875" style="1" customWidth="1"/>
    <col min="27" max="16384" width="9" style="1"/>
  </cols>
  <sheetData>
    <row r="1" spans="1:223" ht="14.4">
      <c r="A1" s="649" t="s">
        <v>140</v>
      </c>
      <c r="Z1" s="12" t="str">
        <f>貸出サービス概況!AA1</f>
        <v>令和3年度</v>
      </c>
    </row>
    <row r="2" spans="1:223" ht="14.1" customHeight="1">
      <c r="A2" s="967" t="s">
        <v>0</v>
      </c>
      <c r="B2" s="997" t="s">
        <v>453</v>
      </c>
      <c r="C2" s="998"/>
      <c r="D2" s="998"/>
      <c r="E2" s="998"/>
      <c r="F2" s="998"/>
      <c r="G2" s="998"/>
      <c r="H2" s="998"/>
      <c r="I2" s="998"/>
      <c r="J2" s="1001"/>
      <c r="K2" s="1005" t="s">
        <v>455</v>
      </c>
      <c r="L2" s="1006"/>
      <c r="M2" s="1006"/>
      <c r="N2" s="1007"/>
      <c r="O2" s="1008" t="s">
        <v>76</v>
      </c>
      <c r="P2" s="1009"/>
      <c r="Q2" s="1008" t="s">
        <v>77</v>
      </c>
      <c r="R2" s="1009"/>
      <c r="S2" s="1008" t="s">
        <v>382</v>
      </c>
      <c r="T2" s="1009"/>
      <c r="U2" s="1005" t="s">
        <v>456</v>
      </c>
      <c r="V2" s="1006"/>
      <c r="W2" s="1006"/>
      <c r="X2" s="74" t="s">
        <v>24</v>
      </c>
      <c r="Y2" s="75" t="s">
        <v>457</v>
      </c>
      <c r="Z2" s="61" t="s">
        <v>78</v>
      </c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HO2" s="6"/>
    </row>
    <row r="3" spans="1:223" ht="14.1" customHeight="1">
      <c r="A3" s="957"/>
      <c r="B3" s="1010" t="s">
        <v>79</v>
      </c>
      <c r="C3" s="1002" t="s">
        <v>80</v>
      </c>
      <c r="D3" s="1003"/>
      <c r="E3" s="1003"/>
      <c r="F3" s="76" t="s">
        <v>81</v>
      </c>
      <c r="G3" s="1002" t="s">
        <v>189</v>
      </c>
      <c r="H3" s="1004"/>
      <c r="I3" s="1002" t="s">
        <v>454</v>
      </c>
      <c r="J3" s="1004"/>
      <c r="K3" s="662" t="s">
        <v>143</v>
      </c>
      <c r="L3" s="662" t="s">
        <v>452</v>
      </c>
      <c r="M3" s="77" t="s">
        <v>82</v>
      </c>
      <c r="N3" s="78" t="s">
        <v>83</v>
      </c>
      <c r="O3" s="78" t="s">
        <v>84</v>
      </c>
      <c r="P3" s="78" t="s">
        <v>85</v>
      </c>
      <c r="Q3" s="78" t="s">
        <v>84</v>
      </c>
      <c r="R3" s="78" t="s">
        <v>85</v>
      </c>
      <c r="S3" s="79" t="s">
        <v>84</v>
      </c>
      <c r="T3" s="78" t="s">
        <v>85</v>
      </c>
      <c r="U3" s="137" t="s">
        <v>450</v>
      </c>
      <c r="V3" s="80" t="s">
        <v>86</v>
      </c>
      <c r="W3" s="80" t="s">
        <v>42</v>
      </c>
      <c r="X3" s="661" t="s">
        <v>33</v>
      </c>
      <c r="Y3" s="81" t="s">
        <v>458</v>
      </c>
      <c r="Z3" s="81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HO3" s="6"/>
    </row>
    <row r="4" spans="1:223" ht="14.1" customHeight="1">
      <c r="A4" s="958"/>
      <c r="B4" s="958"/>
      <c r="C4" s="172" t="s">
        <v>87</v>
      </c>
      <c r="D4" s="172" t="s">
        <v>88</v>
      </c>
      <c r="E4" s="172" t="s">
        <v>89</v>
      </c>
      <c r="F4" s="172" t="s">
        <v>327</v>
      </c>
      <c r="G4" s="176" t="s">
        <v>90</v>
      </c>
      <c r="H4" s="176" t="s">
        <v>91</v>
      </c>
      <c r="I4" s="176" t="s">
        <v>92</v>
      </c>
      <c r="J4" s="176" t="s">
        <v>93</v>
      </c>
      <c r="K4" s="175" t="s">
        <v>94</v>
      </c>
      <c r="L4" s="175" t="s">
        <v>95</v>
      </c>
      <c r="M4" s="663" t="s">
        <v>96</v>
      </c>
      <c r="N4" s="663" t="s">
        <v>96</v>
      </c>
      <c r="O4" s="175" t="s">
        <v>97</v>
      </c>
      <c r="P4" s="663" t="s">
        <v>96</v>
      </c>
      <c r="Q4" s="204" t="s">
        <v>97</v>
      </c>
      <c r="R4" s="663" t="s">
        <v>96</v>
      </c>
      <c r="S4" s="204" t="s">
        <v>97</v>
      </c>
      <c r="T4" s="663" t="s">
        <v>96</v>
      </c>
      <c r="U4" s="173" t="s">
        <v>451</v>
      </c>
      <c r="V4" s="172" t="s">
        <v>98</v>
      </c>
      <c r="W4" s="172" t="s">
        <v>99</v>
      </c>
      <c r="X4" s="174"/>
      <c r="Y4" s="175" t="s">
        <v>24</v>
      </c>
      <c r="Z4" s="172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HO4" s="6"/>
    </row>
    <row r="5" spans="1:223" ht="21" customHeight="1">
      <c r="A5" s="288" t="s">
        <v>257</v>
      </c>
      <c r="B5" s="289">
        <v>1315</v>
      </c>
      <c r="C5" s="289">
        <v>1032</v>
      </c>
      <c r="D5" s="289">
        <v>266</v>
      </c>
      <c r="E5" s="289">
        <v>4</v>
      </c>
      <c r="F5" s="289">
        <v>13</v>
      </c>
      <c r="G5" s="289">
        <v>437</v>
      </c>
      <c r="H5" s="289">
        <v>878</v>
      </c>
      <c r="I5" s="289">
        <v>5</v>
      </c>
      <c r="J5" s="289">
        <v>0</v>
      </c>
      <c r="K5" s="289">
        <v>411</v>
      </c>
      <c r="L5" s="289">
        <v>3522</v>
      </c>
      <c r="M5" s="289">
        <v>10</v>
      </c>
      <c r="N5" s="289"/>
      <c r="O5" s="464">
        <v>575</v>
      </c>
      <c r="P5" s="464">
        <v>30</v>
      </c>
      <c r="Q5" s="464">
        <v>39</v>
      </c>
      <c r="R5" s="464">
        <v>10</v>
      </c>
      <c r="S5" s="464">
        <v>307</v>
      </c>
      <c r="T5" s="464">
        <v>10</v>
      </c>
      <c r="U5" s="289">
        <v>228275</v>
      </c>
      <c r="V5" s="289" t="s">
        <v>137</v>
      </c>
      <c r="W5" s="289">
        <v>1414</v>
      </c>
      <c r="X5" s="289">
        <v>229689</v>
      </c>
      <c r="Y5" s="289">
        <v>1624</v>
      </c>
      <c r="Z5" s="291" t="s">
        <v>505</v>
      </c>
    </row>
    <row r="6" spans="1:223" ht="21" customHeight="1">
      <c r="A6" s="239" t="s">
        <v>252</v>
      </c>
      <c r="B6" s="235">
        <v>3621</v>
      </c>
      <c r="C6" s="235">
        <v>3054</v>
      </c>
      <c r="D6" s="235">
        <v>567</v>
      </c>
      <c r="E6" s="235">
        <v>0</v>
      </c>
      <c r="F6" s="235">
        <v>0</v>
      </c>
      <c r="G6" s="235">
        <v>2576</v>
      </c>
      <c r="H6" s="235">
        <v>1045</v>
      </c>
      <c r="I6" s="235">
        <v>0</v>
      </c>
      <c r="J6" s="235" t="s">
        <v>137</v>
      </c>
      <c r="K6" s="235">
        <v>10</v>
      </c>
      <c r="L6" s="235">
        <v>27</v>
      </c>
      <c r="M6" s="235">
        <v>10</v>
      </c>
      <c r="N6" s="235"/>
      <c r="O6" s="237" t="s">
        <v>362</v>
      </c>
      <c r="P6" s="235"/>
      <c r="Q6" s="237" t="s">
        <v>362</v>
      </c>
      <c r="R6" s="235"/>
      <c r="S6" s="237" t="s">
        <v>362</v>
      </c>
      <c r="T6" s="235"/>
      <c r="U6" s="235">
        <v>1068</v>
      </c>
      <c r="V6" s="235" t="s">
        <v>137</v>
      </c>
      <c r="W6" s="235">
        <v>24</v>
      </c>
      <c r="X6" s="235">
        <v>1092</v>
      </c>
      <c r="Y6" s="235">
        <v>0</v>
      </c>
      <c r="Z6" s="240" t="s">
        <v>537</v>
      </c>
    </row>
    <row r="7" spans="1:223" ht="21" customHeight="1">
      <c r="A7" s="239" t="s">
        <v>254</v>
      </c>
      <c r="B7" s="235">
        <v>0</v>
      </c>
      <c r="C7" s="235">
        <v>0</v>
      </c>
      <c r="D7" s="235">
        <v>0</v>
      </c>
      <c r="E7" s="235">
        <v>0</v>
      </c>
      <c r="F7" s="235">
        <v>0</v>
      </c>
      <c r="G7" s="235">
        <v>0</v>
      </c>
      <c r="H7" s="235">
        <v>0</v>
      </c>
      <c r="I7" s="235">
        <v>0</v>
      </c>
      <c r="J7" s="235">
        <v>0</v>
      </c>
      <c r="K7" s="237">
        <v>0</v>
      </c>
      <c r="L7" s="235">
        <v>0</v>
      </c>
      <c r="M7" s="235">
        <v>0</v>
      </c>
      <c r="N7" s="235">
        <v>0</v>
      </c>
      <c r="O7" s="237" t="s">
        <v>362</v>
      </c>
      <c r="P7" s="235"/>
      <c r="Q7" s="237" t="s">
        <v>362</v>
      </c>
      <c r="R7" s="235"/>
      <c r="S7" s="237" t="s">
        <v>362</v>
      </c>
      <c r="T7" s="235"/>
      <c r="U7" s="235">
        <v>38710</v>
      </c>
      <c r="V7" s="235" t="s">
        <v>137</v>
      </c>
      <c r="W7" s="235" t="s">
        <v>137</v>
      </c>
      <c r="X7" s="235">
        <v>38710</v>
      </c>
      <c r="Y7" s="235" t="s">
        <v>137</v>
      </c>
      <c r="Z7" s="240"/>
    </row>
    <row r="8" spans="1:223" ht="21" customHeight="1">
      <c r="A8" s="239" t="s">
        <v>328</v>
      </c>
      <c r="B8" s="235">
        <v>4774</v>
      </c>
      <c r="C8" s="235">
        <v>4201</v>
      </c>
      <c r="D8" s="235">
        <v>571</v>
      </c>
      <c r="E8" s="235">
        <v>0</v>
      </c>
      <c r="F8" s="235">
        <v>2</v>
      </c>
      <c r="G8" s="235" t="s">
        <v>137</v>
      </c>
      <c r="H8" s="235">
        <v>4774</v>
      </c>
      <c r="I8" s="235">
        <v>0</v>
      </c>
      <c r="J8" s="235">
        <v>18</v>
      </c>
      <c r="K8" s="235">
        <v>16722</v>
      </c>
      <c r="L8" s="235">
        <v>16722</v>
      </c>
      <c r="M8" s="235">
        <v>10</v>
      </c>
      <c r="N8" s="235">
        <v>100</v>
      </c>
      <c r="O8" s="237" t="s">
        <v>362</v>
      </c>
      <c r="P8" s="235"/>
      <c r="Q8" s="237" t="s">
        <v>362</v>
      </c>
      <c r="R8" s="235"/>
      <c r="S8" s="235">
        <v>1876</v>
      </c>
      <c r="T8" s="412" t="s">
        <v>538</v>
      </c>
      <c r="U8" s="235">
        <v>296209</v>
      </c>
      <c r="V8" s="235">
        <v>2226</v>
      </c>
      <c r="W8" s="235">
        <v>1530</v>
      </c>
      <c r="X8" s="235">
        <v>299965</v>
      </c>
      <c r="Y8" s="235">
        <v>1486</v>
      </c>
      <c r="Z8" s="364"/>
    </row>
    <row r="9" spans="1:223" ht="21" customHeight="1">
      <c r="A9" s="239" t="s">
        <v>329</v>
      </c>
      <c r="B9" s="235">
        <v>1229</v>
      </c>
      <c r="C9" s="235">
        <v>1131</v>
      </c>
      <c r="D9" s="235">
        <v>98</v>
      </c>
      <c r="E9" s="235">
        <v>0</v>
      </c>
      <c r="F9" s="235">
        <v>0</v>
      </c>
      <c r="G9" s="235">
        <v>0</v>
      </c>
      <c r="H9" s="235">
        <v>1229</v>
      </c>
      <c r="I9" s="235">
        <v>0</v>
      </c>
      <c r="J9" s="235">
        <v>9</v>
      </c>
      <c r="K9" s="235">
        <v>100</v>
      </c>
      <c r="L9" s="235">
        <v>324</v>
      </c>
      <c r="M9" s="235">
        <v>10</v>
      </c>
      <c r="N9" s="235">
        <v>100</v>
      </c>
      <c r="O9" s="237" t="s">
        <v>372</v>
      </c>
      <c r="P9" s="235"/>
      <c r="Q9" s="237" t="s">
        <v>372</v>
      </c>
      <c r="R9" s="235"/>
      <c r="S9" s="237" t="s">
        <v>372</v>
      </c>
      <c r="T9" s="235"/>
      <c r="U9" s="235">
        <v>2672</v>
      </c>
      <c r="V9" s="235">
        <v>12</v>
      </c>
      <c r="W9" s="235">
        <v>76</v>
      </c>
      <c r="X9" s="235">
        <v>2760</v>
      </c>
      <c r="Y9" s="235">
        <v>12</v>
      </c>
      <c r="Z9" s="495"/>
    </row>
    <row r="10" spans="1:223" ht="21" customHeight="1">
      <c r="A10" s="288" t="s">
        <v>132</v>
      </c>
      <c r="B10" s="289">
        <v>869</v>
      </c>
      <c r="C10" s="289">
        <v>747</v>
      </c>
      <c r="D10" s="289">
        <v>122</v>
      </c>
      <c r="E10" s="289">
        <v>0</v>
      </c>
      <c r="F10" s="289">
        <v>0</v>
      </c>
      <c r="G10" s="289">
        <v>0</v>
      </c>
      <c r="H10" s="289">
        <v>869</v>
      </c>
      <c r="I10" s="289">
        <v>0</v>
      </c>
      <c r="J10" s="289">
        <v>2</v>
      </c>
      <c r="K10" s="289">
        <v>253</v>
      </c>
      <c r="L10" s="289">
        <v>657</v>
      </c>
      <c r="M10" s="289">
        <v>10</v>
      </c>
      <c r="N10" s="289">
        <v>100</v>
      </c>
      <c r="O10" s="290" t="s">
        <v>372</v>
      </c>
      <c r="P10" s="289" t="s">
        <v>137</v>
      </c>
      <c r="Q10" s="290" t="s">
        <v>372</v>
      </c>
      <c r="R10" s="289" t="s">
        <v>137</v>
      </c>
      <c r="S10" s="290" t="s">
        <v>372</v>
      </c>
      <c r="T10" s="289" t="s">
        <v>137</v>
      </c>
      <c r="U10" s="289">
        <v>4304</v>
      </c>
      <c r="V10" s="289">
        <v>66</v>
      </c>
      <c r="W10" s="289">
        <v>78</v>
      </c>
      <c r="X10" s="289">
        <v>4448</v>
      </c>
      <c r="Y10" s="289">
        <v>69</v>
      </c>
      <c r="Z10" s="494"/>
    </row>
    <row r="11" spans="1:223" ht="21" customHeight="1">
      <c r="A11" s="239" t="s">
        <v>133</v>
      </c>
      <c r="B11" s="235">
        <v>719</v>
      </c>
      <c r="C11" s="235">
        <v>640</v>
      </c>
      <c r="D11" s="235">
        <v>79</v>
      </c>
      <c r="E11" s="235">
        <v>0</v>
      </c>
      <c r="F11" s="235">
        <v>0</v>
      </c>
      <c r="G11" s="235" t="s">
        <v>137</v>
      </c>
      <c r="H11" s="235">
        <v>719</v>
      </c>
      <c r="I11" s="235">
        <v>0</v>
      </c>
      <c r="J11" s="235">
        <v>7</v>
      </c>
      <c r="K11" s="235">
        <v>210</v>
      </c>
      <c r="L11" s="235">
        <v>1870</v>
      </c>
      <c r="M11" s="235">
        <v>10</v>
      </c>
      <c r="N11" s="235">
        <v>100</v>
      </c>
      <c r="O11" s="237" t="s">
        <v>362</v>
      </c>
      <c r="P11" s="235" t="s">
        <v>137</v>
      </c>
      <c r="Q11" s="237" t="s">
        <v>362</v>
      </c>
      <c r="R11" s="235" t="s">
        <v>137</v>
      </c>
      <c r="S11" s="237" t="s">
        <v>362</v>
      </c>
      <c r="T11" s="235" t="s">
        <v>137</v>
      </c>
      <c r="U11" s="235">
        <v>3248</v>
      </c>
      <c r="V11" s="235">
        <v>12</v>
      </c>
      <c r="W11" s="235">
        <v>80</v>
      </c>
      <c r="X11" s="235">
        <v>3340</v>
      </c>
      <c r="Y11" s="235">
        <v>69</v>
      </c>
      <c r="Z11" s="240"/>
    </row>
    <row r="12" spans="1:223" ht="21" customHeight="1">
      <c r="A12" s="239" t="s">
        <v>136</v>
      </c>
      <c r="B12" s="235">
        <v>764</v>
      </c>
      <c r="C12" s="235">
        <v>714</v>
      </c>
      <c r="D12" s="235">
        <v>49</v>
      </c>
      <c r="E12" s="235">
        <v>0</v>
      </c>
      <c r="F12" s="235">
        <v>1</v>
      </c>
      <c r="G12" s="235" t="s">
        <v>137</v>
      </c>
      <c r="H12" s="235">
        <v>764</v>
      </c>
      <c r="I12" s="235">
        <v>0</v>
      </c>
      <c r="J12" s="235">
        <v>3</v>
      </c>
      <c r="K12" s="235">
        <v>91</v>
      </c>
      <c r="L12" s="235">
        <v>413</v>
      </c>
      <c r="M12" s="235">
        <v>10</v>
      </c>
      <c r="N12" s="235">
        <v>100</v>
      </c>
      <c r="O12" s="237" t="s">
        <v>372</v>
      </c>
      <c r="P12" s="235"/>
      <c r="Q12" s="237" t="s">
        <v>372</v>
      </c>
      <c r="R12" s="235"/>
      <c r="S12" s="237" t="s">
        <v>372</v>
      </c>
      <c r="T12" s="235"/>
      <c r="U12" s="235">
        <v>1482</v>
      </c>
      <c r="V12" s="235">
        <v>14</v>
      </c>
      <c r="W12" s="235">
        <v>79</v>
      </c>
      <c r="X12" s="235">
        <v>1575</v>
      </c>
      <c r="Y12" s="235">
        <v>25</v>
      </c>
      <c r="Z12" s="240"/>
    </row>
    <row r="13" spans="1:223" ht="21" customHeight="1">
      <c r="A13" s="239" t="s">
        <v>209</v>
      </c>
      <c r="B13" s="236">
        <v>334</v>
      </c>
      <c r="C13" s="236">
        <v>313</v>
      </c>
      <c r="D13" s="236">
        <v>21</v>
      </c>
      <c r="E13" s="236">
        <v>0</v>
      </c>
      <c r="F13" s="236">
        <v>0</v>
      </c>
      <c r="G13" s="235">
        <v>0</v>
      </c>
      <c r="H13" s="236">
        <v>334</v>
      </c>
      <c r="I13" s="236">
        <v>0</v>
      </c>
      <c r="J13" s="236">
        <v>9</v>
      </c>
      <c r="K13" s="236">
        <v>60</v>
      </c>
      <c r="L13" s="236">
        <v>120</v>
      </c>
      <c r="M13" s="236">
        <v>10</v>
      </c>
      <c r="N13" s="236">
        <v>100</v>
      </c>
      <c r="O13" s="363" t="s">
        <v>372</v>
      </c>
      <c r="P13" s="235"/>
      <c r="Q13" s="363" t="s">
        <v>372</v>
      </c>
      <c r="R13" s="235"/>
      <c r="S13" s="363" t="s">
        <v>372</v>
      </c>
      <c r="T13" s="235"/>
      <c r="U13" s="236">
        <v>2169</v>
      </c>
      <c r="V13" s="236">
        <v>13</v>
      </c>
      <c r="W13" s="236">
        <v>108</v>
      </c>
      <c r="X13" s="236">
        <v>2290</v>
      </c>
      <c r="Y13" s="236">
        <v>35</v>
      </c>
      <c r="Z13" s="496"/>
    </row>
    <row r="14" spans="1:223" ht="21" customHeight="1">
      <c r="A14" s="239" t="s">
        <v>134</v>
      </c>
      <c r="B14" s="235">
        <v>6793</v>
      </c>
      <c r="C14" s="235">
        <v>5147</v>
      </c>
      <c r="D14" s="235">
        <v>1640</v>
      </c>
      <c r="E14" s="235">
        <v>0</v>
      </c>
      <c r="F14" s="235">
        <v>6</v>
      </c>
      <c r="G14" s="235">
        <v>6685</v>
      </c>
      <c r="H14" s="235">
        <v>108</v>
      </c>
      <c r="I14" s="235">
        <v>0</v>
      </c>
      <c r="J14" s="235">
        <v>17</v>
      </c>
      <c r="K14" s="235">
        <v>357</v>
      </c>
      <c r="L14" s="235">
        <v>4287</v>
      </c>
      <c r="M14" s="235">
        <v>10</v>
      </c>
      <c r="N14" s="235">
        <v>50</v>
      </c>
      <c r="O14" s="363" t="s">
        <v>362</v>
      </c>
      <c r="P14" s="235" t="s">
        <v>362</v>
      </c>
      <c r="Q14" s="363" t="s">
        <v>362</v>
      </c>
      <c r="R14" s="235" t="s">
        <v>362</v>
      </c>
      <c r="S14" s="236">
        <v>4</v>
      </c>
      <c r="T14" s="235">
        <v>10</v>
      </c>
      <c r="U14" s="235">
        <v>10055</v>
      </c>
      <c r="V14" s="235">
        <v>31</v>
      </c>
      <c r="W14" s="235">
        <v>474</v>
      </c>
      <c r="X14" s="235">
        <v>10560</v>
      </c>
      <c r="Y14" s="235">
        <v>602</v>
      </c>
      <c r="Z14" s="240"/>
    </row>
    <row r="15" spans="1:223" ht="21" customHeight="1">
      <c r="A15" s="288" t="s">
        <v>293</v>
      </c>
      <c r="B15" s="289">
        <v>1799</v>
      </c>
      <c r="C15" s="289">
        <v>1210</v>
      </c>
      <c r="D15" s="289">
        <v>589</v>
      </c>
      <c r="E15" s="289">
        <v>0</v>
      </c>
      <c r="F15" s="289">
        <v>0</v>
      </c>
      <c r="G15" s="289">
        <v>1773</v>
      </c>
      <c r="H15" s="289">
        <v>26</v>
      </c>
      <c r="I15" s="289">
        <v>0</v>
      </c>
      <c r="J15" s="289">
        <v>5</v>
      </c>
      <c r="K15" s="289">
        <v>29</v>
      </c>
      <c r="L15" s="289">
        <v>95</v>
      </c>
      <c r="M15" s="289">
        <v>10</v>
      </c>
      <c r="N15" s="289">
        <v>50</v>
      </c>
      <c r="O15" s="348" t="s">
        <v>362</v>
      </c>
      <c r="P15" s="289" t="s">
        <v>362</v>
      </c>
      <c r="Q15" s="348" t="s">
        <v>362</v>
      </c>
      <c r="R15" s="289" t="s">
        <v>362</v>
      </c>
      <c r="S15" s="348" t="s">
        <v>362</v>
      </c>
      <c r="T15" s="289" t="s">
        <v>362</v>
      </c>
      <c r="U15" s="289">
        <v>1955</v>
      </c>
      <c r="V15" s="289">
        <v>3</v>
      </c>
      <c r="W15" s="289">
        <v>55</v>
      </c>
      <c r="X15" s="289">
        <v>2013</v>
      </c>
      <c r="Y15" s="289">
        <v>78</v>
      </c>
      <c r="Z15" s="291"/>
    </row>
    <row r="16" spans="1:223" ht="21" customHeight="1">
      <c r="A16" s="239" t="s">
        <v>294</v>
      </c>
      <c r="B16" s="235">
        <v>4003</v>
      </c>
      <c r="C16" s="235">
        <v>3990</v>
      </c>
      <c r="D16" s="235">
        <v>1</v>
      </c>
      <c r="E16" s="235">
        <v>0</v>
      </c>
      <c r="F16" s="235">
        <v>12</v>
      </c>
      <c r="G16" s="235">
        <v>1090</v>
      </c>
      <c r="H16" s="235">
        <v>2913</v>
      </c>
      <c r="I16" s="235">
        <v>0</v>
      </c>
      <c r="J16" s="235">
        <v>22</v>
      </c>
      <c r="K16" s="235">
        <v>338</v>
      </c>
      <c r="L16" s="235">
        <v>4936</v>
      </c>
      <c r="M16" s="235">
        <v>10</v>
      </c>
      <c r="N16" s="235" t="s">
        <v>137</v>
      </c>
      <c r="O16" s="236" t="s">
        <v>137</v>
      </c>
      <c r="P16" s="235">
        <v>10</v>
      </c>
      <c r="Q16" s="236" t="s">
        <v>137</v>
      </c>
      <c r="R16" s="235">
        <v>10</v>
      </c>
      <c r="S16" s="363" t="s">
        <v>372</v>
      </c>
      <c r="T16" s="235" t="s">
        <v>137</v>
      </c>
      <c r="U16" s="235">
        <v>67771</v>
      </c>
      <c r="V16" s="235">
        <v>318</v>
      </c>
      <c r="W16" s="235">
        <v>517</v>
      </c>
      <c r="X16" s="235">
        <v>68606</v>
      </c>
      <c r="Y16" s="235">
        <v>3006</v>
      </c>
      <c r="Z16" s="240"/>
    </row>
    <row r="17" spans="1:26" ht="21" customHeight="1">
      <c r="A17" s="239" t="s">
        <v>221</v>
      </c>
      <c r="B17" s="235">
        <v>673</v>
      </c>
      <c r="C17" s="235">
        <v>342</v>
      </c>
      <c r="D17" s="235">
        <v>331</v>
      </c>
      <c r="E17" s="235">
        <v>0</v>
      </c>
      <c r="F17" s="235">
        <v>0</v>
      </c>
      <c r="G17" s="235">
        <v>609</v>
      </c>
      <c r="H17" s="235">
        <v>64</v>
      </c>
      <c r="I17" s="235">
        <v>0</v>
      </c>
      <c r="J17" s="235">
        <v>9</v>
      </c>
      <c r="K17" s="235">
        <v>45</v>
      </c>
      <c r="L17" s="235">
        <v>114</v>
      </c>
      <c r="M17" s="235">
        <v>10</v>
      </c>
      <c r="N17" s="235" t="s">
        <v>137</v>
      </c>
      <c r="O17" s="363" t="s">
        <v>372</v>
      </c>
      <c r="P17" s="235" t="s">
        <v>137</v>
      </c>
      <c r="Q17" s="363" t="s">
        <v>372</v>
      </c>
      <c r="R17" s="235" t="s">
        <v>137</v>
      </c>
      <c r="S17" s="363" t="s">
        <v>372</v>
      </c>
      <c r="T17" s="235" t="s">
        <v>137</v>
      </c>
      <c r="U17" s="235">
        <v>2515</v>
      </c>
      <c r="V17" s="235">
        <v>29</v>
      </c>
      <c r="W17" s="235">
        <v>62</v>
      </c>
      <c r="X17" s="235">
        <v>2606</v>
      </c>
      <c r="Y17" s="235">
        <v>104</v>
      </c>
      <c r="Z17" s="240"/>
    </row>
    <row r="18" spans="1:26" ht="21" customHeight="1">
      <c r="A18" s="239" t="s">
        <v>295</v>
      </c>
      <c r="B18" s="235">
        <v>1316</v>
      </c>
      <c r="C18" s="235">
        <v>639</v>
      </c>
      <c r="D18" s="235">
        <v>677</v>
      </c>
      <c r="E18" s="235">
        <v>0</v>
      </c>
      <c r="F18" s="235">
        <v>0</v>
      </c>
      <c r="G18" s="235">
        <v>1234</v>
      </c>
      <c r="H18" s="235">
        <v>82</v>
      </c>
      <c r="I18" s="235">
        <v>0</v>
      </c>
      <c r="J18" s="235">
        <v>8</v>
      </c>
      <c r="K18" s="235">
        <v>64</v>
      </c>
      <c r="L18" s="235">
        <v>203</v>
      </c>
      <c r="M18" s="235">
        <v>10</v>
      </c>
      <c r="N18" s="235" t="s">
        <v>137</v>
      </c>
      <c r="O18" s="363" t="s">
        <v>372</v>
      </c>
      <c r="P18" s="235" t="s">
        <v>137</v>
      </c>
      <c r="Q18" s="363" t="s">
        <v>372</v>
      </c>
      <c r="R18" s="235" t="s">
        <v>137</v>
      </c>
      <c r="S18" s="363" t="s">
        <v>372</v>
      </c>
      <c r="T18" s="235" t="s">
        <v>137</v>
      </c>
      <c r="U18" s="235">
        <v>3071</v>
      </c>
      <c r="V18" s="235">
        <v>67</v>
      </c>
      <c r="W18" s="235">
        <v>107</v>
      </c>
      <c r="X18" s="235">
        <v>3245</v>
      </c>
      <c r="Y18" s="235">
        <v>122</v>
      </c>
      <c r="Z18" s="240"/>
    </row>
    <row r="19" spans="1:26" ht="21" customHeight="1">
      <c r="A19" s="320" t="s">
        <v>220</v>
      </c>
      <c r="B19" s="321">
        <v>734</v>
      </c>
      <c r="C19" s="321">
        <v>688</v>
      </c>
      <c r="D19" s="321">
        <v>45</v>
      </c>
      <c r="E19" s="321">
        <v>0</v>
      </c>
      <c r="F19" s="321">
        <v>1</v>
      </c>
      <c r="G19" s="321">
        <v>716</v>
      </c>
      <c r="H19" s="321">
        <v>18</v>
      </c>
      <c r="I19" s="321">
        <v>0</v>
      </c>
      <c r="J19" s="321">
        <v>8</v>
      </c>
      <c r="K19" s="321">
        <v>168</v>
      </c>
      <c r="L19" s="321">
        <v>506</v>
      </c>
      <c r="M19" s="321">
        <v>10</v>
      </c>
      <c r="N19" s="321" t="s">
        <v>137</v>
      </c>
      <c r="O19" s="425" t="s">
        <v>372</v>
      </c>
      <c r="P19" s="321" t="s">
        <v>137</v>
      </c>
      <c r="Q19" s="425" t="s">
        <v>372</v>
      </c>
      <c r="R19" s="321" t="s">
        <v>137</v>
      </c>
      <c r="S19" s="425" t="s">
        <v>372</v>
      </c>
      <c r="T19" s="321" t="s">
        <v>137</v>
      </c>
      <c r="U19" s="321">
        <v>2890</v>
      </c>
      <c r="V19" s="321">
        <v>77</v>
      </c>
      <c r="W19" s="321">
        <v>187</v>
      </c>
      <c r="X19" s="321">
        <v>3154</v>
      </c>
      <c r="Y19" s="321">
        <v>113</v>
      </c>
      <c r="Z19" s="376"/>
    </row>
    <row r="20" spans="1:26" ht="21" customHeight="1">
      <c r="A20" s="288" t="s">
        <v>296</v>
      </c>
      <c r="B20" s="346">
        <v>9107</v>
      </c>
      <c r="C20" s="346">
        <v>7890</v>
      </c>
      <c r="D20" s="346">
        <v>1188</v>
      </c>
      <c r="E20" s="346">
        <v>1</v>
      </c>
      <c r="F20" s="346">
        <v>28</v>
      </c>
      <c r="G20" s="346">
        <v>5372</v>
      </c>
      <c r="H20" s="346">
        <v>3735</v>
      </c>
      <c r="I20" s="346">
        <v>0</v>
      </c>
      <c r="J20" s="346">
        <v>23</v>
      </c>
      <c r="K20" s="346">
        <v>1154</v>
      </c>
      <c r="L20" s="346">
        <v>5241</v>
      </c>
      <c r="M20" s="346">
        <v>10</v>
      </c>
      <c r="N20" s="346"/>
      <c r="O20" s="346" t="s">
        <v>372</v>
      </c>
      <c r="P20" s="347"/>
      <c r="Q20" s="541" t="s">
        <v>372</v>
      </c>
      <c r="R20" s="347"/>
      <c r="S20" s="541" t="s">
        <v>372</v>
      </c>
      <c r="T20" s="347"/>
      <c r="U20" s="346">
        <v>39412</v>
      </c>
      <c r="V20" s="346">
        <v>295</v>
      </c>
      <c r="W20" s="346">
        <v>320</v>
      </c>
      <c r="X20" s="346">
        <v>40027</v>
      </c>
      <c r="Y20" s="346">
        <v>1394</v>
      </c>
      <c r="Z20" s="349"/>
    </row>
    <row r="21" spans="1:26" ht="21" customHeight="1">
      <c r="A21" s="239" t="s">
        <v>195</v>
      </c>
      <c r="B21" s="235">
        <v>1636</v>
      </c>
      <c r="C21" s="235">
        <v>860</v>
      </c>
      <c r="D21" s="235">
        <v>776</v>
      </c>
      <c r="E21" s="235">
        <v>0</v>
      </c>
      <c r="F21" s="235">
        <v>0</v>
      </c>
      <c r="G21" s="235">
        <v>1250</v>
      </c>
      <c r="H21" s="235">
        <v>386</v>
      </c>
      <c r="I21" s="235">
        <v>0</v>
      </c>
      <c r="J21" s="235">
        <v>8</v>
      </c>
      <c r="K21" s="235">
        <v>52</v>
      </c>
      <c r="L21" s="235">
        <v>231</v>
      </c>
      <c r="M21" s="235">
        <v>2310</v>
      </c>
      <c r="N21" s="237">
        <v>0</v>
      </c>
      <c r="O21" s="363" t="s">
        <v>372</v>
      </c>
      <c r="P21" s="235"/>
      <c r="Q21" s="363" t="s">
        <v>372</v>
      </c>
      <c r="R21" s="235"/>
      <c r="S21" s="363" t="s">
        <v>372</v>
      </c>
      <c r="T21" s="235"/>
      <c r="U21" s="235">
        <v>7230</v>
      </c>
      <c r="V21" s="235">
        <v>16</v>
      </c>
      <c r="W21" s="235">
        <v>17</v>
      </c>
      <c r="X21" s="235">
        <v>7263</v>
      </c>
      <c r="Y21" s="235">
        <v>153</v>
      </c>
      <c r="Z21" s="240"/>
    </row>
    <row r="22" spans="1:26" ht="21" customHeight="1">
      <c r="A22" s="239" t="s">
        <v>197</v>
      </c>
      <c r="B22" s="235">
        <v>2343</v>
      </c>
      <c r="C22" s="235">
        <v>1602</v>
      </c>
      <c r="D22" s="235">
        <v>741</v>
      </c>
      <c r="E22" s="235">
        <v>0</v>
      </c>
      <c r="F22" s="235">
        <v>0</v>
      </c>
      <c r="G22" s="235">
        <v>937</v>
      </c>
      <c r="H22" s="235">
        <v>1406</v>
      </c>
      <c r="I22" s="235">
        <v>0</v>
      </c>
      <c r="J22" s="235">
        <v>12</v>
      </c>
      <c r="K22" s="235">
        <v>88</v>
      </c>
      <c r="L22" s="235">
        <v>390</v>
      </c>
      <c r="M22" s="235">
        <v>10</v>
      </c>
      <c r="N22" s="235" t="s">
        <v>372</v>
      </c>
      <c r="O22" s="235" t="s">
        <v>372</v>
      </c>
      <c r="P22" s="235"/>
      <c r="Q22" s="235" t="s">
        <v>372</v>
      </c>
      <c r="R22" s="235"/>
      <c r="S22" s="235" t="s">
        <v>372</v>
      </c>
      <c r="T22" s="235"/>
      <c r="U22" s="235">
        <v>14494</v>
      </c>
      <c r="V22" s="235">
        <v>114</v>
      </c>
      <c r="W22" s="235">
        <v>49</v>
      </c>
      <c r="X22" s="235">
        <v>14657</v>
      </c>
      <c r="Y22" s="235">
        <v>464</v>
      </c>
      <c r="Z22" s="240"/>
    </row>
    <row r="23" spans="1:26" ht="21" customHeight="1">
      <c r="A23" s="239" t="s">
        <v>385</v>
      </c>
      <c r="B23" s="235">
        <v>2429</v>
      </c>
      <c r="C23" s="235">
        <v>1832</v>
      </c>
      <c r="D23" s="235">
        <v>597</v>
      </c>
      <c r="E23" s="235">
        <v>0</v>
      </c>
      <c r="F23" s="235">
        <v>0</v>
      </c>
      <c r="G23" s="235">
        <v>764</v>
      </c>
      <c r="H23" s="235">
        <v>1665</v>
      </c>
      <c r="I23" s="235">
        <v>0</v>
      </c>
      <c r="J23" s="235">
        <v>8</v>
      </c>
      <c r="K23" s="235">
        <v>83</v>
      </c>
      <c r="L23" s="235">
        <v>278</v>
      </c>
      <c r="M23" s="235">
        <v>10</v>
      </c>
      <c r="N23" s="237">
        <v>0</v>
      </c>
      <c r="O23" s="237" t="s">
        <v>372</v>
      </c>
      <c r="P23" s="237"/>
      <c r="Q23" s="237" t="s">
        <v>372</v>
      </c>
      <c r="R23" s="237"/>
      <c r="S23" s="237" t="s">
        <v>372</v>
      </c>
      <c r="T23" s="237"/>
      <c r="U23" s="235">
        <v>8462</v>
      </c>
      <c r="V23" s="235">
        <v>0</v>
      </c>
      <c r="W23" s="235">
        <v>14</v>
      </c>
      <c r="X23" s="235">
        <v>8476</v>
      </c>
      <c r="Y23" s="235">
        <v>136</v>
      </c>
      <c r="Z23" s="240"/>
    </row>
    <row r="24" spans="1:26" ht="21" customHeight="1">
      <c r="A24" s="239" t="s">
        <v>384</v>
      </c>
      <c r="B24" s="235">
        <v>926</v>
      </c>
      <c r="C24" s="235">
        <v>920</v>
      </c>
      <c r="D24" s="235">
        <v>6</v>
      </c>
      <c r="E24" s="235">
        <v>0</v>
      </c>
      <c r="F24" s="235">
        <v>0</v>
      </c>
      <c r="G24" s="235">
        <v>901</v>
      </c>
      <c r="H24" s="235">
        <v>25</v>
      </c>
      <c r="I24" s="235">
        <v>0</v>
      </c>
      <c r="J24" s="235">
        <v>13</v>
      </c>
      <c r="K24" s="235">
        <v>56</v>
      </c>
      <c r="L24" s="235">
        <v>308</v>
      </c>
      <c r="M24" s="235">
        <v>10</v>
      </c>
      <c r="N24" s="237" t="s">
        <v>372</v>
      </c>
      <c r="O24" s="237" t="s">
        <v>372</v>
      </c>
      <c r="P24" s="237"/>
      <c r="Q24" s="237" t="s">
        <v>372</v>
      </c>
      <c r="R24" s="237"/>
      <c r="S24" s="237" t="s">
        <v>372</v>
      </c>
      <c r="T24" s="237"/>
      <c r="U24" s="235">
        <v>268</v>
      </c>
      <c r="V24" s="235">
        <v>14</v>
      </c>
      <c r="W24" s="235" t="s">
        <v>372</v>
      </c>
      <c r="X24" s="235">
        <v>282</v>
      </c>
      <c r="Y24" s="235" t="s">
        <v>372</v>
      </c>
      <c r="Z24" s="435"/>
    </row>
    <row r="25" spans="1:26" ht="21" customHeight="1">
      <c r="A25" s="320" t="s">
        <v>198</v>
      </c>
      <c r="B25" s="321">
        <v>8293</v>
      </c>
      <c r="C25" s="321" t="s">
        <v>137</v>
      </c>
      <c r="D25" s="321" t="s">
        <v>137</v>
      </c>
      <c r="E25" s="321" t="s">
        <v>137</v>
      </c>
      <c r="F25" s="321" t="s">
        <v>137</v>
      </c>
      <c r="G25" s="321">
        <v>8231</v>
      </c>
      <c r="H25" s="321">
        <v>62</v>
      </c>
      <c r="I25" s="321">
        <v>0</v>
      </c>
      <c r="J25" s="321">
        <v>22</v>
      </c>
      <c r="K25" s="321">
        <v>431</v>
      </c>
      <c r="L25" s="321">
        <v>2011</v>
      </c>
      <c r="M25" s="321">
        <v>10</v>
      </c>
      <c r="N25" s="321">
        <v>50</v>
      </c>
      <c r="O25" s="321" t="s">
        <v>137</v>
      </c>
      <c r="P25" s="323">
        <v>10</v>
      </c>
      <c r="Q25" s="321" t="s">
        <v>137</v>
      </c>
      <c r="R25" s="323">
        <v>10</v>
      </c>
      <c r="S25" s="321" t="s">
        <v>137</v>
      </c>
      <c r="T25" s="323">
        <v>10</v>
      </c>
      <c r="U25" s="321">
        <v>12054</v>
      </c>
      <c r="V25" s="321">
        <v>210</v>
      </c>
      <c r="W25" s="321">
        <v>586</v>
      </c>
      <c r="X25" s="321">
        <v>12850</v>
      </c>
      <c r="Y25" s="321">
        <v>1418</v>
      </c>
      <c r="Z25" s="481"/>
    </row>
    <row r="26" spans="1:26" ht="21" customHeight="1">
      <c r="A26" s="288" t="s">
        <v>199</v>
      </c>
      <c r="B26" s="346">
        <v>2975</v>
      </c>
      <c r="C26" s="346">
        <v>2559</v>
      </c>
      <c r="D26" s="346">
        <v>385</v>
      </c>
      <c r="E26" s="346">
        <v>2</v>
      </c>
      <c r="F26" s="346">
        <v>29</v>
      </c>
      <c r="G26" s="346">
        <v>2221</v>
      </c>
      <c r="H26" s="346">
        <v>754</v>
      </c>
      <c r="I26" s="346">
        <v>0</v>
      </c>
      <c r="J26" s="346">
        <v>13</v>
      </c>
      <c r="K26" s="346">
        <v>1070</v>
      </c>
      <c r="L26" s="346">
        <v>5313</v>
      </c>
      <c r="M26" s="346">
        <v>10</v>
      </c>
      <c r="N26" s="346">
        <v>50</v>
      </c>
      <c r="O26" s="348" t="s">
        <v>372</v>
      </c>
      <c r="P26" s="289"/>
      <c r="Q26" s="348" t="s">
        <v>372</v>
      </c>
      <c r="R26" s="289"/>
      <c r="S26" s="348" t="s">
        <v>372</v>
      </c>
      <c r="T26" s="289"/>
      <c r="U26" s="346">
        <v>4983</v>
      </c>
      <c r="V26" s="346">
        <v>99</v>
      </c>
      <c r="W26" s="346">
        <v>1058</v>
      </c>
      <c r="X26" s="346">
        <v>6140</v>
      </c>
      <c r="Y26" s="346">
        <v>409</v>
      </c>
      <c r="Z26" s="497"/>
    </row>
    <row r="27" spans="1:26" ht="21" customHeight="1">
      <c r="A27" s="239" t="s">
        <v>200</v>
      </c>
      <c r="B27" s="235">
        <v>3581</v>
      </c>
      <c r="C27" s="235">
        <v>3552</v>
      </c>
      <c r="D27" s="235">
        <v>29</v>
      </c>
      <c r="E27" s="235">
        <v>0</v>
      </c>
      <c r="F27" s="235">
        <v>0</v>
      </c>
      <c r="G27" s="235">
        <v>3540</v>
      </c>
      <c r="H27" s="235">
        <v>41</v>
      </c>
      <c r="I27" s="235">
        <v>0</v>
      </c>
      <c r="J27" s="235">
        <v>20</v>
      </c>
      <c r="K27" s="235">
        <v>334</v>
      </c>
      <c r="L27" s="235">
        <v>1134</v>
      </c>
      <c r="M27" s="235">
        <v>10</v>
      </c>
      <c r="N27" s="235">
        <v>50</v>
      </c>
      <c r="O27" s="363" t="s">
        <v>479</v>
      </c>
      <c r="P27" s="235"/>
      <c r="Q27" s="363" t="s">
        <v>479</v>
      </c>
      <c r="R27" s="235"/>
      <c r="S27" s="363" t="s">
        <v>479</v>
      </c>
      <c r="T27" s="235"/>
      <c r="U27" s="235">
        <v>2379</v>
      </c>
      <c r="V27" s="235">
        <v>741</v>
      </c>
      <c r="W27" s="235">
        <v>569</v>
      </c>
      <c r="X27" s="235">
        <v>3689</v>
      </c>
      <c r="Y27" s="235">
        <v>717</v>
      </c>
      <c r="Z27" s="498"/>
    </row>
    <row r="28" spans="1:26" ht="21" customHeight="1">
      <c r="A28" s="239" t="s">
        <v>201</v>
      </c>
      <c r="B28" s="235">
        <v>124</v>
      </c>
      <c r="C28" s="235">
        <v>104</v>
      </c>
      <c r="D28" s="235">
        <v>18</v>
      </c>
      <c r="E28" s="235">
        <v>2</v>
      </c>
      <c r="F28" s="235">
        <v>0</v>
      </c>
      <c r="G28" s="235">
        <v>65</v>
      </c>
      <c r="H28" s="235">
        <v>59</v>
      </c>
      <c r="I28" s="235">
        <v>0</v>
      </c>
      <c r="J28" s="235">
        <v>4</v>
      </c>
      <c r="K28" s="235">
        <v>9</v>
      </c>
      <c r="L28" s="235">
        <v>57</v>
      </c>
      <c r="M28" s="235">
        <v>10</v>
      </c>
      <c r="N28" s="235">
        <v>50</v>
      </c>
      <c r="O28" s="363" t="s">
        <v>479</v>
      </c>
      <c r="P28" s="235"/>
      <c r="Q28" s="363" t="s">
        <v>479</v>
      </c>
      <c r="R28" s="235"/>
      <c r="S28" s="363" t="s">
        <v>479</v>
      </c>
      <c r="T28" s="235"/>
      <c r="U28" s="235">
        <v>643</v>
      </c>
      <c r="V28" s="235">
        <v>28</v>
      </c>
      <c r="W28" s="235">
        <v>28</v>
      </c>
      <c r="X28" s="235">
        <v>699</v>
      </c>
      <c r="Y28" s="235">
        <v>53</v>
      </c>
      <c r="Z28" s="240"/>
    </row>
    <row r="29" spans="1:26" ht="21" customHeight="1">
      <c r="A29" s="239" t="s">
        <v>202</v>
      </c>
      <c r="B29" s="235">
        <v>1157</v>
      </c>
      <c r="C29" s="235">
        <v>1150</v>
      </c>
      <c r="D29" s="235">
        <v>3</v>
      </c>
      <c r="E29" s="235">
        <v>0</v>
      </c>
      <c r="F29" s="235">
        <v>4</v>
      </c>
      <c r="G29" s="235">
        <v>1143</v>
      </c>
      <c r="H29" s="235">
        <v>14</v>
      </c>
      <c r="I29" s="235">
        <v>0</v>
      </c>
      <c r="J29" s="235"/>
      <c r="K29" s="235">
        <v>239</v>
      </c>
      <c r="L29" s="235">
        <v>636</v>
      </c>
      <c r="M29" s="235">
        <v>10</v>
      </c>
      <c r="N29" s="362" t="s">
        <v>539</v>
      </c>
      <c r="O29" s="363" t="s">
        <v>362</v>
      </c>
      <c r="P29" s="235"/>
      <c r="Q29" s="363" t="s">
        <v>362</v>
      </c>
      <c r="R29" s="235"/>
      <c r="S29" s="363" t="s">
        <v>362</v>
      </c>
      <c r="T29" s="235"/>
      <c r="U29" s="235">
        <v>12828</v>
      </c>
      <c r="V29" s="235">
        <v>306</v>
      </c>
      <c r="W29" s="235">
        <v>332</v>
      </c>
      <c r="X29" s="235">
        <v>13466</v>
      </c>
      <c r="Y29" s="235">
        <v>812</v>
      </c>
      <c r="Z29" s="364"/>
    </row>
    <row r="30" spans="1:26" ht="24" customHeight="1">
      <c r="A30" s="320" t="s">
        <v>203</v>
      </c>
      <c r="B30" s="321">
        <v>2623</v>
      </c>
      <c r="C30" s="321">
        <v>1269</v>
      </c>
      <c r="D30" s="321">
        <v>1353</v>
      </c>
      <c r="E30" s="321">
        <v>1</v>
      </c>
      <c r="F30" s="321">
        <v>0</v>
      </c>
      <c r="G30" s="321">
        <v>2467</v>
      </c>
      <c r="H30" s="321">
        <v>156</v>
      </c>
      <c r="I30" s="321">
        <v>0</v>
      </c>
      <c r="J30" s="321">
        <v>0</v>
      </c>
      <c r="K30" s="321">
        <v>69</v>
      </c>
      <c r="L30" s="321">
        <v>588</v>
      </c>
      <c r="M30" s="321">
        <v>10</v>
      </c>
      <c r="N30" s="322" t="s">
        <v>372</v>
      </c>
      <c r="O30" s="363" t="s">
        <v>372</v>
      </c>
      <c r="P30" s="235"/>
      <c r="Q30" s="363" t="s">
        <v>372</v>
      </c>
      <c r="R30" s="235"/>
      <c r="S30" s="363" t="s">
        <v>372</v>
      </c>
      <c r="T30" s="235"/>
      <c r="U30" s="321">
        <v>9492</v>
      </c>
      <c r="V30" s="321">
        <v>167</v>
      </c>
      <c r="W30" s="321">
        <v>338</v>
      </c>
      <c r="X30" s="321">
        <v>9997</v>
      </c>
      <c r="Y30" s="321">
        <v>311</v>
      </c>
      <c r="Z30" s="942" t="s">
        <v>540</v>
      </c>
    </row>
    <row r="31" spans="1:26" ht="21" customHeight="1">
      <c r="A31" s="288" t="s">
        <v>204</v>
      </c>
      <c r="B31" s="289">
        <v>267</v>
      </c>
      <c r="C31" s="289">
        <v>267</v>
      </c>
      <c r="D31" s="289">
        <v>0</v>
      </c>
      <c r="E31" s="289">
        <v>0</v>
      </c>
      <c r="F31" s="289">
        <v>0</v>
      </c>
      <c r="G31" s="289">
        <v>259</v>
      </c>
      <c r="H31" s="289">
        <v>8</v>
      </c>
      <c r="I31" s="289">
        <v>0</v>
      </c>
      <c r="J31" s="289">
        <v>6</v>
      </c>
      <c r="K31" s="289">
        <v>277</v>
      </c>
      <c r="L31" s="289">
        <v>728</v>
      </c>
      <c r="M31" s="289">
        <v>10</v>
      </c>
      <c r="N31" s="289">
        <v>50</v>
      </c>
      <c r="O31" s="290" t="s">
        <v>372</v>
      </c>
      <c r="P31" s="290"/>
      <c r="Q31" s="290" t="s">
        <v>372</v>
      </c>
      <c r="R31" s="290"/>
      <c r="S31" s="290" t="s">
        <v>372</v>
      </c>
      <c r="T31" s="290"/>
      <c r="U31" s="289">
        <v>5238</v>
      </c>
      <c r="V31" s="289">
        <v>50</v>
      </c>
      <c r="W31" s="289">
        <v>633</v>
      </c>
      <c r="X31" s="289">
        <v>5921</v>
      </c>
      <c r="Y31" s="289">
        <v>150</v>
      </c>
      <c r="Z31" s="291"/>
    </row>
    <row r="32" spans="1:26" ht="21" customHeight="1">
      <c r="A32" s="239" t="s">
        <v>297</v>
      </c>
      <c r="B32" s="235">
        <v>440</v>
      </c>
      <c r="C32" s="235">
        <v>322</v>
      </c>
      <c r="D32" s="235">
        <v>117</v>
      </c>
      <c r="E32" s="235">
        <v>1</v>
      </c>
      <c r="F32" s="235">
        <v>0</v>
      </c>
      <c r="G32" s="235">
        <v>174</v>
      </c>
      <c r="H32" s="235">
        <v>266</v>
      </c>
      <c r="I32" s="235">
        <v>0</v>
      </c>
      <c r="J32" s="235">
        <v>2</v>
      </c>
      <c r="K32" s="235">
        <v>71</v>
      </c>
      <c r="L32" s="235">
        <v>345</v>
      </c>
      <c r="M32" s="235">
        <v>10</v>
      </c>
      <c r="N32" s="235">
        <v>50</v>
      </c>
      <c r="O32" s="237" t="s">
        <v>372</v>
      </c>
      <c r="P32" s="237"/>
      <c r="Q32" s="237" t="s">
        <v>372</v>
      </c>
      <c r="R32" s="237"/>
      <c r="S32" s="237" t="s">
        <v>372</v>
      </c>
      <c r="T32" s="237"/>
      <c r="U32" s="235">
        <v>1673</v>
      </c>
      <c r="V32" s="235">
        <v>6</v>
      </c>
      <c r="W32" s="235">
        <v>984</v>
      </c>
      <c r="X32" s="235">
        <v>2663</v>
      </c>
      <c r="Y32" s="235">
        <v>159</v>
      </c>
      <c r="Z32" s="495"/>
    </row>
    <row r="33" spans="1:26" ht="21" customHeight="1">
      <c r="A33" s="239" t="s">
        <v>205</v>
      </c>
      <c r="B33" s="235">
        <v>423</v>
      </c>
      <c r="C33" s="235">
        <v>320</v>
      </c>
      <c r="D33" s="235">
        <v>103</v>
      </c>
      <c r="E33" s="235">
        <v>0</v>
      </c>
      <c r="F33" s="235">
        <v>0</v>
      </c>
      <c r="G33" s="235">
        <v>253</v>
      </c>
      <c r="H33" s="235">
        <v>170</v>
      </c>
      <c r="I33" s="235">
        <v>0</v>
      </c>
      <c r="J33" s="235">
        <v>3</v>
      </c>
      <c r="K33" s="235">
        <v>47</v>
      </c>
      <c r="L33" s="235">
        <v>110</v>
      </c>
      <c r="M33" s="235">
        <v>10</v>
      </c>
      <c r="N33" s="235">
        <v>50</v>
      </c>
      <c r="O33" s="237" t="s">
        <v>372</v>
      </c>
      <c r="P33" s="237"/>
      <c r="Q33" s="237" t="s">
        <v>372</v>
      </c>
      <c r="R33" s="237"/>
      <c r="S33" s="237" t="s">
        <v>372</v>
      </c>
      <c r="T33" s="237"/>
      <c r="U33" s="235">
        <v>15735</v>
      </c>
      <c r="V33" s="235">
        <v>94</v>
      </c>
      <c r="W33" s="235">
        <v>63</v>
      </c>
      <c r="X33" s="235">
        <v>15892</v>
      </c>
      <c r="Y33" s="235">
        <v>323</v>
      </c>
      <c r="Z33" s="495"/>
    </row>
    <row r="34" spans="1:26" ht="21" customHeight="1">
      <c r="A34" s="239" t="s">
        <v>206</v>
      </c>
      <c r="B34" s="235">
        <v>570</v>
      </c>
      <c r="C34" s="235">
        <v>427</v>
      </c>
      <c r="D34" s="235">
        <v>143</v>
      </c>
      <c r="E34" s="235">
        <v>0</v>
      </c>
      <c r="F34" s="235">
        <v>0</v>
      </c>
      <c r="G34" s="235">
        <v>267</v>
      </c>
      <c r="H34" s="235">
        <v>303</v>
      </c>
      <c r="I34" s="235"/>
      <c r="J34" s="235">
        <v>12</v>
      </c>
      <c r="K34" s="235">
        <v>61</v>
      </c>
      <c r="L34" s="235">
        <v>165</v>
      </c>
      <c r="M34" s="235">
        <v>5</v>
      </c>
      <c r="N34" s="235">
        <v>30</v>
      </c>
      <c r="O34" s="237" t="s">
        <v>372</v>
      </c>
      <c r="P34" s="237"/>
      <c r="Q34" s="237" t="s">
        <v>372</v>
      </c>
      <c r="R34" s="237"/>
      <c r="S34" s="237" t="s">
        <v>372</v>
      </c>
      <c r="T34" s="237"/>
      <c r="U34" s="235">
        <v>1630</v>
      </c>
      <c r="V34" s="235">
        <v>45</v>
      </c>
      <c r="W34" s="235">
        <v>41</v>
      </c>
      <c r="X34" s="235">
        <v>1716</v>
      </c>
      <c r="Y34" s="235">
        <v>314</v>
      </c>
      <c r="Z34" s="495"/>
    </row>
    <row r="35" spans="1:26" ht="21" customHeight="1">
      <c r="A35" s="320" t="s">
        <v>208</v>
      </c>
      <c r="B35" s="321">
        <v>4710</v>
      </c>
      <c r="C35" s="321">
        <v>2894</v>
      </c>
      <c r="D35" s="321">
        <v>1816</v>
      </c>
      <c r="E35" s="321">
        <v>0</v>
      </c>
      <c r="F35" s="321">
        <v>0</v>
      </c>
      <c r="G35" s="321">
        <v>2485</v>
      </c>
      <c r="H35" s="321">
        <v>2225</v>
      </c>
      <c r="I35" s="321">
        <v>0</v>
      </c>
      <c r="J35" s="321">
        <v>11</v>
      </c>
      <c r="K35" s="321">
        <v>53</v>
      </c>
      <c r="L35" s="321">
        <v>240</v>
      </c>
      <c r="M35" s="321">
        <v>10</v>
      </c>
      <c r="N35" s="321">
        <v>50</v>
      </c>
      <c r="O35" s="237" t="s">
        <v>372</v>
      </c>
      <c r="P35" s="238"/>
      <c r="Q35" s="237" t="s">
        <v>372</v>
      </c>
      <c r="R35" s="238"/>
      <c r="S35" s="237" t="s">
        <v>372</v>
      </c>
      <c r="T35" s="238"/>
      <c r="U35" s="321">
        <v>5144</v>
      </c>
      <c r="V35" s="321">
        <v>151</v>
      </c>
      <c r="W35" s="321">
        <v>333</v>
      </c>
      <c r="X35" s="321">
        <v>5628</v>
      </c>
      <c r="Y35" s="321">
        <v>238</v>
      </c>
      <c r="Z35" s="499"/>
    </row>
    <row r="36" spans="1:26" ht="21" customHeight="1">
      <c r="A36" s="288" t="s">
        <v>273</v>
      </c>
      <c r="B36" s="289">
        <v>20</v>
      </c>
      <c r="C36" s="289">
        <v>20</v>
      </c>
      <c r="D36" s="289" t="s">
        <v>137</v>
      </c>
      <c r="E36" s="289" t="s">
        <v>137</v>
      </c>
      <c r="F36" s="289" t="s">
        <v>137</v>
      </c>
      <c r="G36" s="289">
        <v>5</v>
      </c>
      <c r="H36" s="289">
        <v>15</v>
      </c>
      <c r="I36" s="289"/>
      <c r="J36" s="289">
        <v>1</v>
      </c>
      <c r="K36" s="289">
        <v>20</v>
      </c>
      <c r="L36" s="289">
        <v>30</v>
      </c>
      <c r="M36" s="289">
        <v>10</v>
      </c>
      <c r="N36" s="289"/>
      <c r="O36" s="290" t="s">
        <v>372</v>
      </c>
      <c r="P36" s="464"/>
      <c r="Q36" s="290" t="s">
        <v>372</v>
      </c>
      <c r="R36" s="464"/>
      <c r="S36" s="290" t="s">
        <v>372</v>
      </c>
      <c r="T36" s="464"/>
      <c r="U36" s="289">
        <v>7</v>
      </c>
      <c r="V36" s="289">
        <v>18</v>
      </c>
      <c r="W36" s="289">
        <v>180</v>
      </c>
      <c r="X36" s="289">
        <v>205</v>
      </c>
      <c r="Y36" s="289">
        <v>10</v>
      </c>
      <c r="Z36" s="494"/>
    </row>
    <row r="37" spans="1:26" ht="21" customHeight="1">
      <c r="A37" s="239" t="s">
        <v>210</v>
      </c>
      <c r="B37" s="235">
        <v>0</v>
      </c>
      <c r="C37" s="235">
        <v>0</v>
      </c>
      <c r="D37" s="235">
        <v>0</v>
      </c>
      <c r="E37" s="235">
        <v>0</v>
      </c>
      <c r="F37" s="235">
        <v>0</v>
      </c>
      <c r="G37" s="235">
        <v>0</v>
      </c>
      <c r="H37" s="235">
        <v>0</v>
      </c>
      <c r="I37" s="235">
        <v>0</v>
      </c>
      <c r="J37" s="235">
        <v>0</v>
      </c>
      <c r="K37" s="236" t="s">
        <v>372</v>
      </c>
      <c r="L37" s="235">
        <v>0</v>
      </c>
      <c r="M37" s="235">
        <v>0</v>
      </c>
      <c r="N37" s="235">
        <v>0</v>
      </c>
      <c r="O37" s="237" t="s">
        <v>372</v>
      </c>
      <c r="P37" s="238"/>
      <c r="Q37" s="237" t="s">
        <v>372</v>
      </c>
      <c r="R37" s="238"/>
      <c r="S37" s="237" t="s">
        <v>372</v>
      </c>
      <c r="T37" s="238"/>
      <c r="U37" s="235">
        <v>0</v>
      </c>
      <c r="V37" s="235">
        <v>0</v>
      </c>
      <c r="W37" s="235">
        <v>0</v>
      </c>
      <c r="X37" s="235">
        <v>0</v>
      </c>
      <c r="Y37" s="235"/>
      <c r="Z37" s="240"/>
    </row>
    <row r="38" spans="1:26" ht="21" customHeight="1">
      <c r="A38" s="239" t="s">
        <v>214</v>
      </c>
      <c r="B38" s="235">
        <v>4882</v>
      </c>
      <c r="C38" s="235">
        <v>4833</v>
      </c>
      <c r="D38" s="235">
        <v>36</v>
      </c>
      <c r="E38" s="235">
        <v>12</v>
      </c>
      <c r="F38" s="235">
        <v>1</v>
      </c>
      <c r="G38" s="235" t="s">
        <v>137</v>
      </c>
      <c r="H38" s="235" t="s">
        <v>137</v>
      </c>
      <c r="I38" s="235">
        <v>0</v>
      </c>
      <c r="J38" s="235">
        <v>3</v>
      </c>
      <c r="K38" s="235">
        <v>103</v>
      </c>
      <c r="L38" s="235">
        <v>630</v>
      </c>
      <c r="M38" s="235">
        <v>10</v>
      </c>
      <c r="N38" s="237">
        <v>0</v>
      </c>
      <c r="O38" s="237" t="s">
        <v>372</v>
      </c>
      <c r="P38" s="238"/>
      <c r="Q38" s="237" t="s">
        <v>372</v>
      </c>
      <c r="R38" s="238"/>
      <c r="S38" s="237" t="s">
        <v>372</v>
      </c>
      <c r="T38" s="238"/>
      <c r="U38" s="235">
        <v>6058</v>
      </c>
      <c r="V38" s="235">
        <v>395</v>
      </c>
      <c r="W38" s="235">
        <v>875</v>
      </c>
      <c r="X38" s="235">
        <v>7328</v>
      </c>
      <c r="Y38" s="235">
        <v>360</v>
      </c>
      <c r="Z38" s="495"/>
    </row>
    <row r="39" spans="1:26" ht="21" customHeight="1">
      <c r="A39" s="370" t="s">
        <v>269</v>
      </c>
      <c r="B39" s="235">
        <v>635</v>
      </c>
      <c r="C39" s="235">
        <v>521</v>
      </c>
      <c r="D39" s="235">
        <v>114</v>
      </c>
      <c r="E39" s="235">
        <v>0</v>
      </c>
      <c r="F39" s="235">
        <v>0</v>
      </c>
      <c r="G39" s="235">
        <v>106</v>
      </c>
      <c r="H39" s="235">
        <v>529</v>
      </c>
      <c r="I39" s="235">
        <v>0</v>
      </c>
      <c r="J39" s="235">
        <v>9</v>
      </c>
      <c r="K39" s="235">
        <v>0</v>
      </c>
      <c r="L39" s="235">
        <v>0</v>
      </c>
      <c r="M39" s="235">
        <v>10</v>
      </c>
      <c r="N39" s="238">
        <v>40</v>
      </c>
      <c r="O39" s="237" t="s">
        <v>479</v>
      </c>
      <c r="P39" s="238"/>
      <c r="Q39" s="237" t="s">
        <v>479</v>
      </c>
      <c r="R39" s="238"/>
      <c r="S39" s="237" t="s">
        <v>479</v>
      </c>
      <c r="T39" s="238"/>
      <c r="U39" s="235">
        <v>2332</v>
      </c>
      <c r="V39" s="235" t="s">
        <v>135</v>
      </c>
      <c r="W39" s="235">
        <v>341</v>
      </c>
      <c r="X39" s="235">
        <v>2673</v>
      </c>
      <c r="Y39" s="235">
        <v>464</v>
      </c>
      <c r="Z39" s="364"/>
    </row>
    <row r="40" spans="1:26" ht="21" customHeight="1">
      <c r="A40" s="239" t="s">
        <v>219</v>
      </c>
      <c r="B40" s="235">
        <v>95</v>
      </c>
      <c r="C40" s="235">
        <v>61</v>
      </c>
      <c r="D40" s="235">
        <v>27</v>
      </c>
      <c r="E40" s="235">
        <v>0</v>
      </c>
      <c r="F40" s="235">
        <v>7</v>
      </c>
      <c r="G40" s="235">
        <v>0</v>
      </c>
      <c r="H40" s="235">
        <v>95</v>
      </c>
      <c r="I40" s="235">
        <v>0</v>
      </c>
      <c r="J40" s="235">
        <v>1</v>
      </c>
      <c r="K40" s="235">
        <v>186</v>
      </c>
      <c r="L40" s="235">
        <v>653</v>
      </c>
      <c r="M40" s="235">
        <v>20</v>
      </c>
      <c r="N40" s="235" t="s">
        <v>372</v>
      </c>
      <c r="O40" s="235" t="s">
        <v>372</v>
      </c>
      <c r="P40" s="235"/>
      <c r="Q40" s="235" t="s">
        <v>372</v>
      </c>
      <c r="R40" s="235"/>
      <c r="S40" s="235" t="s">
        <v>372</v>
      </c>
      <c r="T40" s="238"/>
      <c r="U40" s="235">
        <v>894</v>
      </c>
      <c r="V40" s="235">
        <v>490</v>
      </c>
      <c r="W40" s="235">
        <v>738</v>
      </c>
      <c r="X40" s="235">
        <v>2122</v>
      </c>
      <c r="Y40" s="235"/>
      <c r="Z40" s="495"/>
    </row>
    <row r="41" spans="1:26" ht="21" customHeight="1">
      <c r="A41" s="288" t="s">
        <v>211</v>
      </c>
      <c r="B41" s="289">
        <v>681</v>
      </c>
      <c r="C41" s="289">
        <v>628</v>
      </c>
      <c r="D41" s="289">
        <v>53</v>
      </c>
      <c r="E41" s="289">
        <v>0</v>
      </c>
      <c r="F41" s="289">
        <v>0</v>
      </c>
      <c r="G41" s="289">
        <v>654</v>
      </c>
      <c r="H41" s="289">
        <v>27</v>
      </c>
      <c r="I41" s="289">
        <v>0</v>
      </c>
      <c r="J41" s="289">
        <v>16</v>
      </c>
      <c r="K41" s="289">
        <v>99</v>
      </c>
      <c r="L41" s="289">
        <v>324</v>
      </c>
      <c r="M41" s="289">
        <v>10</v>
      </c>
      <c r="N41" s="289" t="s">
        <v>362</v>
      </c>
      <c r="O41" s="290" t="s">
        <v>362</v>
      </c>
      <c r="P41" s="290"/>
      <c r="Q41" s="289" t="s">
        <v>362</v>
      </c>
      <c r="R41" s="289"/>
      <c r="S41" s="290" t="s">
        <v>362</v>
      </c>
      <c r="T41" s="289"/>
      <c r="U41" s="289">
        <v>13799</v>
      </c>
      <c r="V41" s="289">
        <v>71</v>
      </c>
      <c r="W41" s="289">
        <v>779</v>
      </c>
      <c r="X41" s="289">
        <v>14649</v>
      </c>
      <c r="Y41" s="289">
        <v>500</v>
      </c>
      <c r="Z41" s="494"/>
    </row>
    <row r="42" spans="1:26" ht="21" customHeight="1">
      <c r="A42" s="239" t="s">
        <v>212</v>
      </c>
      <c r="B42" s="235">
        <v>350</v>
      </c>
      <c r="C42" s="235">
        <v>332</v>
      </c>
      <c r="D42" s="235">
        <v>18</v>
      </c>
      <c r="E42" s="235">
        <v>0</v>
      </c>
      <c r="F42" s="235">
        <v>0</v>
      </c>
      <c r="G42" s="235">
        <v>349</v>
      </c>
      <c r="H42" s="235">
        <v>1</v>
      </c>
      <c r="I42" s="235">
        <v>0</v>
      </c>
      <c r="J42" s="235">
        <v>6</v>
      </c>
      <c r="K42" s="235">
        <v>102</v>
      </c>
      <c r="L42" s="235">
        <v>255</v>
      </c>
      <c r="M42" s="235">
        <v>10</v>
      </c>
      <c r="N42" s="237" t="s">
        <v>372</v>
      </c>
      <c r="O42" s="237" t="s">
        <v>372</v>
      </c>
      <c r="P42" s="238"/>
      <c r="Q42" s="237" t="s">
        <v>372</v>
      </c>
      <c r="R42" s="238"/>
      <c r="S42" s="237" t="s">
        <v>372</v>
      </c>
      <c r="T42" s="238"/>
      <c r="U42" s="235">
        <v>792</v>
      </c>
      <c r="V42" s="235">
        <v>13</v>
      </c>
      <c r="W42" s="235">
        <v>343</v>
      </c>
      <c r="X42" s="235">
        <v>1148</v>
      </c>
      <c r="Y42" s="235">
        <v>103</v>
      </c>
      <c r="Z42" s="240"/>
    </row>
    <row r="43" spans="1:26" ht="21" customHeight="1">
      <c r="A43" s="257" t="s">
        <v>215</v>
      </c>
      <c r="B43" s="236">
        <v>778</v>
      </c>
      <c r="C43" s="236">
        <v>493</v>
      </c>
      <c r="D43" s="236">
        <v>249</v>
      </c>
      <c r="E43" s="236">
        <v>7</v>
      </c>
      <c r="F43" s="236">
        <v>29</v>
      </c>
      <c r="G43" s="236">
        <v>635</v>
      </c>
      <c r="H43" s="236">
        <v>143</v>
      </c>
      <c r="I43" s="236">
        <v>0</v>
      </c>
      <c r="J43" s="236">
        <v>5</v>
      </c>
      <c r="K43" s="236">
        <v>22</v>
      </c>
      <c r="L43" s="236">
        <v>91</v>
      </c>
      <c r="M43" s="236">
        <v>10</v>
      </c>
      <c r="N43" s="236">
        <v>50</v>
      </c>
      <c r="O43" s="237" t="s">
        <v>362</v>
      </c>
      <c r="P43" s="237"/>
      <c r="Q43" s="237" t="s">
        <v>362</v>
      </c>
      <c r="R43" s="235"/>
      <c r="S43" s="237" t="s">
        <v>362</v>
      </c>
      <c r="T43" s="235"/>
      <c r="U43" s="236">
        <v>39</v>
      </c>
      <c r="V43" s="236">
        <v>0</v>
      </c>
      <c r="W43" s="236">
        <v>369</v>
      </c>
      <c r="X43" s="236">
        <v>408</v>
      </c>
      <c r="Y43" s="236">
        <v>109</v>
      </c>
      <c r="Z43" s="500"/>
    </row>
    <row r="44" spans="1:26" ht="21" customHeight="1">
      <c r="A44" s="257" t="s">
        <v>213</v>
      </c>
      <c r="B44" s="236">
        <v>1810</v>
      </c>
      <c r="C44" s="236">
        <v>1708</v>
      </c>
      <c r="D44" s="236">
        <v>102</v>
      </c>
      <c r="E44" s="236">
        <v>0</v>
      </c>
      <c r="F44" s="236">
        <v>0</v>
      </c>
      <c r="G44" s="236">
        <v>392</v>
      </c>
      <c r="H44" s="236">
        <v>1418</v>
      </c>
      <c r="I44" s="236">
        <v>0</v>
      </c>
      <c r="J44" s="236"/>
      <c r="K44" s="236">
        <v>34</v>
      </c>
      <c r="L44" s="236">
        <v>387</v>
      </c>
      <c r="M44" s="236">
        <v>10</v>
      </c>
      <c r="N44" s="236">
        <v>50</v>
      </c>
      <c r="O44" s="237" t="s">
        <v>362</v>
      </c>
      <c r="P44" s="237"/>
      <c r="Q44" s="237" t="s">
        <v>362</v>
      </c>
      <c r="R44" s="237"/>
      <c r="S44" s="237" t="s">
        <v>362</v>
      </c>
      <c r="T44" s="237"/>
      <c r="U44" s="236">
        <v>2104</v>
      </c>
      <c r="V44" s="236">
        <v>115</v>
      </c>
      <c r="W44" s="236">
        <v>177</v>
      </c>
      <c r="X44" s="236">
        <v>2396</v>
      </c>
      <c r="Y44" s="236">
        <v>237</v>
      </c>
      <c r="Z44" s="500"/>
    </row>
    <row r="45" spans="1:26" ht="21" customHeight="1" thickBot="1">
      <c r="A45" s="445" t="s">
        <v>216</v>
      </c>
      <c r="B45" s="446">
        <v>5452</v>
      </c>
      <c r="C45" s="446">
        <v>4797</v>
      </c>
      <c r="D45" s="446">
        <v>655</v>
      </c>
      <c r="E45" s="446">
        <v>0</v>
      </c>
      <c r="F45" s="446">
        <v>0</v>
      </c>
      <c r="G45" s="446">
        <v>1461</v>
      </c>
      <c r="H45" s="446">
        <v>3991</v>
      </c>
      <c r="I45" s="446">
        <v>0</v>
      </c>
      <c r="J45" s="446">
        <v>16</v>
      </c>
      <c r="K45" s="446">
        <v>89</v>
      </c>
      <c r="L45" s="446">
        <v>326</v>
      </c>
      <c r="M45" s="446">
        <v>10</v>
      </c>
      <c r="N45" s="446">
        <v>50</v>
      </c>
      <c r="O45" s="447" t="s">
        <v>372</v>
      </c>
      <c r="P45" s="448"/>
      <c r="Q45" s="447" t="s">
        <v>372</v>
      </c>
      <c r="R45" s="448"/>
      <c r="S45" s="447" t="s">
        <v>372</v>
      </c>
      <c r="T45" s="448"/>
      <c r="U45" s="446">
        <v>3110</v>
      </c>
      <c r="V45" s="446">
        <v>22</v>
      </c>
      <c r="W45" s="446">
        <v>468</v>
      </c>
      <c r="X45" s="446">
        <v>3600</v>
      </c>
      <c r="Y45" s="446">
        <v>367</v>
      </c>
      <c r="Z45" s="502"/>
    </row>
    <row r="46" spans="1:26" s="86" customFormat="1" ht="21" customHeight="1" thickBot="1">
      <c r="A46" s="150" t="s">
        <v>145</v>
      </c>
      <c r="B46" s="42">
        <v>85250</v>
      </c>
      <c r="C46" s="42">
        <v>63209</v>
      </c>
      <c r="D46" s="42">
        <v>13585</v>
      </c>
      <c r="E46" s="42">
        <v>30</v>
      </c>
      <c r="F46" s="42">
        <v>133</v>
      </c>
      <c r="G46" s="42">
        <v>49051</v>
      </c>
      <c r="H46" s="42">
        <v>31317</v>
      </c>
      <c r="I46" s="194">
        <v>5</v>
      </c>
      <c r="J46" s="42">
        <v>331</v>
      </c>
      <c r="K46" s="42">
        <v>23607</v>
      </c>
      <c r="L46" s="42">
        <v>54267</v>
      </c>
      <c r="M46" s="42" t="s">
        <v>137</v>
      </c>
      <c r="N46" s="42" t="s">
        <v>137</v>
      </c>
      <c r="O46" s="152">
        <v>575</v>
      </c>
      <c r="P46" s="42" t="s">
        <v>330</v>
      </c>
      <c r="Q46" s="152">
        <v>39</v>
      </c>
      <c r="R46" s="42" t="s">
        <v>330</v>
      </c>
      <c r="S46" s="152">
        <v>2187</v>
      </c>
      <c r="T46" s="42" t="s">
        <v>330</v>
      </c>
      <c r="U46" s="151">
        <v>837194</v>
      </c>
      <c r="V46" s="152">
        <v>6328</v>
      </c>
      <c r="W46" s="152">
        <v>14426</v>
      </c>
      <c r="X46" s="152">
        <v>857948</v>
      </c>
      <c r="Y46" s="152">
        <v>16546</v>
      </c>
      <c r="Z46" s="153"/>
    </row>
    <row r="47" spans="1:26" ht="21" customHeight="1">
      <c r="A47" s="257" t="s">
        <v>217</v>
      </c>
      <c r="B47" s="236">
        <v>37</v>
      </c>
      <c r="C47" s="236">
        <v>22</v>
      </c>
      <c r="D47" s="236">
        <v>15</v>
      </c>
      <c r="E47" s="236">
        <v>0</v>
      </c>
      <c r="F47" s="236">
        <v>0</v>
      </c>
      <c r="G47" s="236">
        <v>8</v>
      </c>
      <c r="H47" s="236">
        <v>29</v>
      </c>
      <c r="I47" s="236">
        <v>1</v>
      </c>
      <c r="J47" s="236">
        <v>1</v>
      </c>
      <c r="K47" s="363" t="s">
        <v>617</v>
      </c>
      <c r="L47" s="236"/>
      <c r="M47" s="236"/>
      <c r="N47" s="236"/>
      <c r="O47" s="363" t="s">
        <v>362</v>
      </c>
      <c r="P47" s="236" t="s">
        <v>330</v>
      </c>
      <c r="Q47" s="236" t="s">
        <v>330</v>
      </c>
      <c r="R47" s="236" t="s">
        <v>330</v>
      </c>
      <c r="S47" s="363" t="s">
        <v>362</v>
      </c>
      <c r="T47" s="236" t="s">
        <v>330</v>
      </c>
      <c r="U47" s="236" t="s">
        <v>330</v>
      </c>
      <c r="V47" s="236">
        <v>2</v>
      </c>
      <c r="W47" s="236">
        <v>0</v>
      </c>
      <c r="X47" s="236">
        <v>2</v>
      </c>
      <c r="Y47" s="236">
        <v>0</v>
      </c>
      <c r="Z47" s="500"/>
    </row>
    <row r="48" spans="1:26" ht="21" customHeight="1">
      <c r="A48" s="257" t="s">
        <v>218</v>
      </c>
      <c r="B48" s="236">
        <v>5186</v>
      </c>
      <c r="C48" s="236"/>
      <c r="D48" s="236">
        <v>5186</v>
      </c>
      <c r="E48" s="236"/>
      <c r="F48" s="236"/>
      <c r="G48" s="236"/>
      <c r="H48" s="236"/>
      <c r="I48" s="236"/>
      <c r="J48" s="236">
        <v>7</v>
      </c>
      <c r="K48" s="236"/>
      <c r="L48" s="236"/>
      <c r="M48" s="236"/>
      <c r="N48" s="236"/>
      <c r="O48" s="236"/>
      <c r="P48" s="799"/>
      <c r="Q48" s="236"/>
      <c r="R48" s="799"/>
      <c r="S48" s="236"/>
      <c r="T48" s="799"/>
      <c r="U48" s="236"/>
      <c r="V48" s="236"/>
      <c r="W48" s="236">
        <v>9773</v>
      </c>
      <c r="X48" s="236">
        <v>9773</v>
      </c>
      <c r="Y48" s="236"/>
      <c r="Z48" s="500"/>
    </row>
    <row r="49" spans="1:26" ht="21" customHeight="1" thickBot="1">
      <c r="A49" s="56" t="s">
        <v>171</v>
      </c>
      <c r="B49" s="474">
        <v>16759</v>
      </c>
      <c r="C49" s="474">
        <v>12875</v>
      </c>
      <c r="D49" s="474">
        <v>2143</v>
      </c>
      <c r="E49" s="474">
        <v>272</v>
      </c>
      <c r="F49" s="474">
        <v>1469</v>
      </c>
      <c r="G49" s="474">
        <v>11903</v>
      </c>
      <c r="H49" s="474">
        <v>4856</v>
      </c>
      <c r="I49" s="474">
        <v>9</v>
      </c>
      <c r="J49" s="474">
        <v>0</v>
      </c>
      <c r="K49" s="474">
        <v>6114</v>
      </c>
      <c r="L49" s="474">
        <v>30639</v>
      </c>
      <c r="M49" s="474">
        <v>10</v>
      </c>
      <c r="N49" s="474">
        <v>80</v>
      </c>
      <c r="O49" s="542">
        <v>266</v>
      </c>
      <c r="P49" s="542">
        <v>20</v>
      </c>
      <c r="Q49" s="542">
        <v>3898</v>
      </c>
      <c r="R49" s="542">
        <v>10</v>
      </c>
      <c r="S49" s="542">
        <v>7102</v>
      </c>
      <c r="T49" s="542">
        <v>10</v>
      </c>
      <c r="U49" s="474">
        <v>22144</v>
      </c>
      <c r="V49" s="474">
        <v>223</v>
      </c>
      <c r="W49" s="474">
        <v>1525</v>
      </c>
      <c r="X49" s="474">
        <v>23892</v>
      </c>
      <c r="Y49" s="474">
        <v>11230</v>
      </c>
      <c r="Z49" s="475"/>
    </row>
    <row r="50" spans="1:26" s="86" customFormat="1" ht="21" customHeight="1" thickBot="1">
      <c r="A50" s="150" t="s">
        <v>145</v>
      </c>
      <c r="B50" s="42">
        <f>SUM(B47:B49)</f>
        <v>21982</v>
      </c>
      <c r="C50" s="42">
        <f t="shared" ref="C50:Y50" si="0">SUM(C47:C49)</f>
        <v>12897</v>
      </c>
      <c r="D50" s="42">
        <f t="shared" si="0"/>
        <v>7344</v>
      </c>
      <c r="E50" s="42">
        <f t="shared" si="0"/>
        <v>272</v>
      </c>
      <c r="F50" s="42">
        <f t="shared" si="0"/>
        <v>1469</v>
      </c>
      <c r="G50" s="42">
        <f t="shared" si="0"/>
        <v>11911</v>
      </c>
      <c r="H50" s="42">
        <f t="shared" si="0"/>
        <v>4885</v>
      </c>
      <c r="I50" s="42">
        <f t="shared" si="0"/>
        <v>10</v>
      </c>
      <c r="J50" s="42">
        <f t="shared" si="0"/>
        <v>8</v>
      </c>
      <c r="K50" s="42">
        <f t="shared" si="0"/>
        <v>6114</v>
      </c>
      <c r="L50" s="42">
        <f t="shared" si="0"/>
        <v>30639</v>
      </c>
      <c r="M50" s="42" t="s">
        <v>330</v>
      </c>
      <c r="N50" s="42" t="s">
        <v>330</v>
      </c>
      <c r="O50" s="152">
        <f t="shared" si="0"/>
        <v>266</v>
      </c>
      <c r="P50" s="42" t="s">
        <v>137</v>
      </c>
      <c r="Q50" s="152">
        <f t="shared" si="0"/>
        <v>3898</v>
      </c>
      <c r="R50" s="42" t="s">
        <v>137</v>
      </c>
      <c r="S50" s="152">
        <f>SUM(S47:S49)</f>
        <v>7102</v>
      </c>
      <c r="T50" s="42" t="s">
        <v>137</v>
      </c>
      <c r="U50" s="152">
        <f t="shared" si="0"/>
        <v>22144</v>
      </c>
      <c r="V50" s="152">
        <f t="shared" si="0"/>
        <v>225</v>
      </c>
      <c r="W50" s="152">
        <f t="shared" si="0"/>
        <v>11298</v>
      </c>
      <c r="X50" s="152">
        <f t="shared" si="0"/>
        <v>33667</v>
      </c>
      <c r="Y50" s="152">
        <f t="shared" si="0"/>
        <v>11230</v>
      </c>
      <c r="Z50" s="153"/>
    </row>
    <row r="51" spans="1:26" s="86" customFormat="1" ht="21" customHeight="1" thickBot="1">
      <c r="A51" s="150" t="s">
        <v>11</v>
      </c>
      <c r="B51" s="42">
        <f>B46+B50</f>
        <v>107232</v>
      </c>
      <c r="C51" s="42">
        <f t="shared" ref="C51:Y51" si="1">C46+C50</f>
        <v>76106</v>
      </c>
      <c r="D51" s="42">
        <f t="shared" si="1"/>
        <v>20929</v>
      </c>
      <c r="E51" s="42">
        <f t="shared" si="1"/>
        <v>302</v>
      </c>
      <c r="F51" s="42">
        <f t="shared" si="1"/>
        <v>1602</v>
      </c>
      <c r="G51" s="42">
        <f t="shared" si="1"/>
        <v>60962</v>
      </c>
      <c r="H51" s="42">
        <f t="shared" si="1"/>
        <v>36202</v>
      </c>
      <c r="I51" s="194">
        <f t="shared" si="1"/>
        <v>15</v>
      </c>
      <c r="J51" s="42">
        <f t="shared" si="1"/>
        <v>339</v>
      </c>
      <c r="K51" s="42">
        <f t="shared" si="1"/>
        <v>29721</v>
      </c>
      <c r="L51" s="42">
        <f t="shared" si="1"/>
        <v>84906</v>
      </c>
      <c r="M51" s="42" t="s">
        <v>331</v>
      </c>
      <c r="N51" s="42" t="s">
        <v>331</v>
      </c>
      <c r="O51" s="152">
        <f t="shared" si="1"/>
        <v>841</v>
      </c>
      <c r="P51" s="42" t="s">
        <v>137</v>
      </c>
      <c r="Q51" s="152">
        <f t="shared" si="1"/>
        <v>3937</v>
      </c>
      <c r="R51" s="42" t="s">
        <v>137</v>
      </c>
      <c r="S51" s="152">
        <f>S46+S50</f>
        <v>9289</v>
      </c>
      <c r="T51" s="42" t="s">
        <v>137</v>
      </c>
      <c r="U51" s="152">
        <f t="shared" si="1"/>
        <v>859338</v>
      </c>
      <c r="V51" s="152">
        <f t="shared" si="1"/>
        <v>6553</v>
      </c>
      <c r="W51" s="152">
        <f t="shared" si="1"/>
        <v>25724</v>
      </c>
      <c r="X51" s="152">
        <f t="shared" si="1"/>
        <v>891615</v>
      </c>
      <c r="Y51" s="152">
        <f t="shared" si="1"/>
        <v>27776</v>
      </c>
      <c r="Z51" s="153"/>
    </row>
  </sheetData>
  <mergeCells count="11">
    <mergeCell ref="K2:N2"/>
    <mergeCell ref="U2:W2"/>
    <mergeCell ref="O2:P2"/>
    <mergeCell ref="Q2:R2"/>
    <mergeCell ref="B3:B4"/>
    <mergeCell ref="S2:T2"/>
    <mergeCell ref="A2:A4"/>
    <mergeCell ref="B2:J2"/>
    <mergeCell ref="C3:E3"/>
    <mergeCell ref="G3:H3"/>
    <mergeCell ref="I3:J3"/>
  </mergeCells>
  <phoneticPr fontId="2"/>
  <pageMargins left="0.78740157480314965" right="0.78740157480314965" top="0.78740157480314965" bottom="0.78740157480314965" header="0.51181102362204722" footer="0.51181102362204722"/>
  <pageSetup paperSize="9" scale="72" firstPageNumber="44" fitToWidth="2" orientation="portrait" useFirstPageNumber="1" r:id="rId1"/>
  <headerFooter alignWithMargins="0">
    <oddFooter>&amp;C&amp;"ＭＳ 明朝,標準"&amp;18&amp;P</oddFooter>
  </headerFooter>
  <colBreaks count="1" manualBreakCount="1">
    <brk id="13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貸出サービス概況</vt:lpstr>
      <vt:lpstr>蔵書Ⅰ</vt:lpstr>
      <vt:lpstr>蔵書Ⅱ</vt:lpstr>
      <vt:lpstr>受入図書冊数</vt:lpstr>
      <vt:lpstr>視聴覚資料</vt:lpstr>
      <vt:lpstr>個人登録・個人貸出Ⅰ</vt:lpstr>
      <vt:lpstr>個人貸出Ⅱ</vt:lpstr>
      <vt:lpstr>自動車図書館等</vt:lpstr>
      <vt:lpstr>レファレンス</vt:lpstr>
      <vt:lpstr>視聴覚利用</vt:lpstr>
      <vt:lpstr>コンピュータ</vt:lpstr>
      <vt:lpstr>R3年度決算</vt:lpstr>
      <vt:lpstr>R4年度予算</vt:lpstr>
      <vt:lpstr>相互貸借</vt:lpstr>
      <vt:lpstr>'R3年度決算'!Print_Area</vt:lpstr>
      <vt:lpstr>'R4年度予算'!Print_Area</vt:lpstr>
      <vt:lpstr>コンピュータ!Print_Area</vt:lpstr>
      <vt:lpstr>レファレンス!Print_Area</vt:lpstr>
      <vt:lpstr>個人貸出Ⅱ!Print_Area</vt:lpstr>
      <vt:lpstr>個人登録・個人貸出Ⅰ!Print_Area</vt:lpstr>
      <vt:lpstr>視聴覚資料!Print_Area</vt:lpstr>
      <vt:lpstr>視聴覚利用!Print_Area</vt:lpstr>
      <vt:lpstr>自動車図書館等!Print_Area</vt:lpstr>
      <vt:lpstr>受入図書冊数!Print_Area</vt:lpstr>
      <vt:lpstr>相互貸借!Print_Area</vt:lpstr>
      <vt:lpstr>蔵書Ⅰ!Print_Area</vt:lpstr>
      <vt:lpstr>蔵書Ⅱ!Print_Area</vt:lpstr>
      <vt:lpstr>貸出サービス概況!Print_Area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文子６３</dc:creator>
  <cp:lastModifiedBy>カウンター専用</cp:lastModifiedBy>
  <cp:lastPrinted>2022-10-19T09:31:37Z</cp:lastPrinted>
  <dcterms:created xsi:type="dcterms:W3CDTF">2006-05-25T06:21:51Z</dcterms:created>
  <dcterms:modified xsi:type="dcterms:W3CDTF">2023-07-30T03:49:46Z</dcterms:modified>
</cp:coreProperties>
</file>